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0" yWindow="0" windowWidth="16380" windowHeight="8190" activeTab="0"/>
  </bookViews>
  <sheets>
    <sheet name="Ergebnisliste" sheetId="1" r:id="rId1"/>
  </sheets>
  <definedNames>
    <definedName name="HTML_CodePage">1252</definedName>
    <definedName name="HTML_Control">{"'Ergebnisliste U7, Damen, SK&amp;AC'!$B$7:$N$40"}</definedName>
    <definedName name="HTML_Description">""</definedName>
    <definedName name="HTML_Email">""</definedName>
    <definedName name="HTML_Header">"Ergebnisliste U7, Damen, SK&amp;AC"</definedName>
    <definedName name="HTML_LastUpdate">"12.04.98"</definedName>
    <definedName name="HTML_LineAfter">FALSE</definedName>
    <definedName name="HTML_LineBefore">FALSE</definedName>
    <definedName name="HTML_Name">"Tiefenbacher"</definedName>
    <definedName name="HTML_OBDlg2">TRUE</definedName>
    <definedName name="HTML_OBDlg4">TRUE</definedName>
    <definedName name="HTML_OS">0</definedName>
    <definedName name="HTML_PathFile">"C:\WINDOWS\Desktop\Eigene Dateien\Mein2.htm"</definedName>
    <definedName name="HTML_Title">"Ergebnisliste U17, Damen, SK &amp; AC"</definedName>
  </definedNames>
  <calcPr fullCalcOnLoad="1"/>
</workbook>
</file>

<file path=xl/sharedStrings.xml><?xml version="1.0" encoding="utf-8"?>
<sst xmlns="http://schemas.openxmlformats.org/spreadsheetml/2006/main" count="694" uniqueCount="307">
  <si>
    <t>20. Internationale Kamptal-Klassik-Trophy</t>
  </si>
  <si>
    <t>Ergebnisliste: YoungsterCup U11</t>
  </si>
  <si>
    <t>SpalteA</t>
  </si>
  <si>
    <t>Plazie-rung</t>
  </si>
  <si>
    <t>Start Nr.</t>
  </si>
  <si>
    <t>UCI Code</t>
  </si>
  <si>
    <t>Name</t>
  </si>
  <si>
    <t>Verein</t>
  </si>
  <si>
    <t>Land</t>
  </si>
  <si>
    <t>Kategorie Wertung</t>
  </si>
  <si>
    <t>Kategorie.Rang</t>
  </si>
  <si>
    <t>Laufzeit</t>
  </si>
  <si>
    <t>ENr.</t>
  </si>
  <si>
    <t>Einlaufzeit</t>
  </si>
  <si>
    <t>Anzahl Runden</t>
  </si>
  <si>
    <t>URC</t>
  </si>
  <si>
    <t>Seirlehner Lukas</t>
  </si>
  <si>
    <t>NF Großraming Bike Team Kaiser</t>
  </si>
  <si>
    <t>OÖ</t>
  </si>
  <si>
    <t>U11-m</t>
  </si>
  <si>
    <t xml:space="preserve">Riederer Raphael </t>
  </si>
  <si>
    <t>SU Edlitz Thomasberg Grimmenstein</t>
  </si>
  <si>
    <t>ST</t>
  </si>
  <si>
    <t xml:space="preserve">Preinig Sebastian </t>
  </si>
  <si>
    <t>RSC McDonalds Klopeiner See</t>
  </si>
  <si>
    <t>K</t>
  </si>
  <si>
    <t xml:space="preserve">Kovar Stefan </t>
  </si>
  <si>
    <t>Wiener Sport Club</t>
  </si>
  <si>
    <t>W</t>
  </si>
  <si>
    <t xml:space="preserve">Gamperl Philipp </t>
  </si>
  <si>
    <t>NÖ</t>
  </si>
  <si>
    <t>Aufreiter Stefan</t>
  </si>
  <si>
    <t>^XC Mühldorf</t>
  </si>
  <si>
    <t xml:space="preserve">Holzer Manuel </t>
  </si>
  <si>
    <t>TSV Hartberg</t>
  </si>
  <si>
    <t>Posch Sebastian</t>
  </si>
  <si>
    <t>WSV Traisen</t>
  </si>
  <si>
    <t>+1 Runde (00:13:10)</t>
  </si>
  <si>
    <t xml:space="preserve">Schöttl Laura </t>
  </si>
  <si>
    <t>RC-ASKÖ-NF-Mazda Eder Walding</t>
  </si>
  <si>
    <t>U11-w</t>
  </si>
  <si>
    <t xml:space="preserve">Aufderklamm Flora </t>
  </si>
  <si>
    <t>+1 Runde (00:10:44)</t>
  </si>
  <si>
    <t xml:space="preserve">Holland Cornelia </t>
  </si>
  <si>
    <t>Naturfreunde Wilhelmsburg</t>
  </si>
  <si>
    <t>+1 Runde (00:11:50)</t>
  </si>
  <si>
    <t xml:space="preserve">Banyai Lena </t>
  </si>
  <si>
    <t>HUN</t>
  </si>
  <si>
    <t>+1 Runde (00:12:29)</t>
  </si>
  <si>
    <t>Herrmannova Sarka</t>
  </si>
  <si>
    <t>@T Javnabar</t>
  </si>
  <si>
    <t>CZE</t>
  </si>
  <si>
    <t>+2 Runden (00:12:58)</t>
  </si>
  <si>
    <t>gemeldet:</t>
  </si>
  <si>
    <t>Rennleiter:</t>
  </si>
  <si>
    <t>Alexander Forstmayr</t>
  </si>
  <si>
    <t>Siegerschnitt:</t>
  </si>
  <si>
    <t>gestartet:</t>
  </si>
  <si>
    <t>Zielchef:</t>
  </si>
  <si>
    <t>Hubert Trillsam</t>
  </si>
  <si>
    <t>im Ziel:</t>
  </si>
  <si>
    <t>aufgegeben:</t>
  </si>
  <si>
    <t>Ergebnisliste: U13</t>
  </si>
  <si>
    <t xml:space="preserve"> </t>
  </si>
  <si>
    <t>GER 19991113</t>
  </si>
  <si>
    <t xml:space="preserve">Neumüller Tim </t>
  </si>
  <si>
    <t>SV-DJK Kolbermoor</t>
  </si>
  <si>
    <t>GER</t>
  </si>
  <si>
    <t>U13-m</t>
  </si>
  <si>
    <t>AUT 19990917</t>
  </si>
  <si>
    <t xml:space="preserve">ILG Pius </t>
  </si>
  <si>
    <t>UNION RV Dornbirn</t>
  </si>
  <si>
    <t>V</t>
  </si>
  <si>
    <t>AUT 20000410</t>
  </si>
  <si>
    <t xml:space="preserve">Holland Michael </t>
  </si>
  <si>
    <t>AUT 20000727</t>
  </si>
  <si>
    <t xml:space="preserve">Schwarz Christian </t>
  </si>
  <si>
    <t>MTB-TEAM Bucklige Welt</t>
  </si>
  <si>
    <t>AUT 19990630</t>
  </si>
  <si>
    <t xml:space="preserve">Ulrich Simon </t>
  </si>
  <si>
    <t>URC Laßnitzhöhe</t>
  </si>
  <si>
    <t>HUN 20000214</t>
  </si>
  <si>
    <t xml:space="preserve">Kadi Tamas </t>
  </si>
  <si>
    <t>LAVINA SE.</t>
  </si>
  <si>
    <t>AUT 20000217</t>
  </si>
  <si>
    <t xml:space="preserve">Bauer Manuel </t>
  </si>
  <si>
    <t>AUT 20000622</t>
  </si>
  <si>
    <t xml:space="preserve">Pilz Jakob </t>
  </si>
  <si>
    <t>AUT 19991005</t>
  </si>
  <si>
    <t xml:space="preserve">Annerer Niklas </t>
  </si>
  <si>
    <t>HUN 20000405</t>
  </si>
  <si>
    <t xml:space="preserve">Fetter Erik </t>
  </si>
  <si>
    <t xml:space="preserve">Pilis Cross Country Club </t>
  </si>
  <si>
    <t>AUT 20000520</t>
  </si>
  <si>
    <t xml:space="preserve">Schmidt  Jakob </t>
  </si>
  <si>
    <t>AUT 20000322</t>
  </si>
  <si>
    <t xml:space="preserve">Wimmer Bernhard </t>
  </si>
  <si>
    <t>CZE 20000306</t>
  </si>
  <si>
    <t xml:space="preserve">Pestak Martin </t>
  </si>
  <si>
    <t>Author Team Stupno</t>
  </si>
  <si>
    <t>HUN 20000914</t>
  </si>
  <si>
    <t xml:space="preserve">Banyai Noel </t>
  </si>
  <si>
    <t>+1 Runde (00:17:36)</t>
  </si>
  <si>
    <t>AUT 19990607</t>
  </si>
  <si>
    <t xml:space="preserve">Katz Rafael </t>
  </si>
  <si>
    <t>+1 Runde (00:17:41)</t>
  </si>
  <si>
    <t>AUT 20001123</t>
  </si>
  <si>
    <t xml:space="preserve">Polzer David </t>
  </si>
  <si>
    <t>+1 Runde (00:17:49)</t>
  </si>
  <si>
    <t xml:space="preserve">Kaltenecker Dennis </t>
  </si>
  <si>
    <t>URC Bikerei</t>
  </si>
  <si>
    <t>+1 Runde (00:18:57)</t>
  </si>
  <si>
    <t>Hochstöger Daniel</t>
  </si>
  <si>
    <t>Windhaag ÖAMTC-Power Biketeam</t>
  </si>
  <si>
    <t>+1 Runde (00:19:23)</t>
  </si>
  <si>
    <t xml:space="preserve">Hackl Sigmar </t>
  </si>
  <si>
    <t>+1 Runde (00:19:26)</t>
  </si>
  <si>
    <t>ausgef.</t>
  </si>
  <si>
    <t>GER 19990119</t>
  </si>
  <si>
    <t xml:space="preserve">Jakobs Lars </t>
  </si>
  <si>
    <t>RSK RSV Freilassing</t>
  </si>
  <si>
    <t>ausgef. 4. Rd</t>
  </si>
  <si>
    <t>AUT 19990620</t>
  </si>
  <si>
    <t xml:space="preserve">Pasteiner Lisa </t>
  </si>
  <si>
    <t>WSV Payerbach</t>
  </si>
  <si>
    <t>U13-w</t>
  </si>
  <si>
    <t>AUT 19990615</t>
  </si>
  <si>
    <t xml:space="preserve">Dobnig Yana </t>
  </si>
  <si>
    <t>ARBÖ ASKÖ RLM Omya Villach</t>
  </si>
  <si>
    <t>AUT 19990308</t>
  </si>
  <si>
    <t xml:space="preserve">Krones Nina </t>
  </si>
  <si>
    <t>URC Beikerei</t>
  </si>
  <si>
    <t>AUT 20000302</t>
  </si>
  <si>
    <t xml:space="preserve">Mosser Nina </t>
  </si>
  <si>
    <t>ALTIS the bike team ÖAMTC ASVÖ</t>
  </si>
  <si>
    <t>AUT 19990531</t>
  </si>
  <si>
    <t xml:space="preserve">Reisenbauer Elisabeth </t>
  </si>
  <si>
    <t>+1 Runde (00:17:32)</t>
  </si>
  <si>
    <t>HUN 19990820</t>
  </si>
  <si>
    <t xml:space="preserve">Banyai Moira </t>
  </si>
  <si>
    <t xml:space="preserve">HUN </t>
  </si>
  <si>
    <t>+1 Runde (00:19:03)</t>
  </si>
  <si>
    <t xml:space="preserve">Luksch Sabrina </t>
  </si>
  <si>
    <t>+1 Runde (00:19:47)</t>
  </si>
  <si>
    <t xml:space="preserve">Bubenickova Barbora </t>
  </si>
  <si>
    <t>Sternberg MTB STAR</t>
  </si>
  <si>
    <t>+1 Runde (00:20:44)</t>
  </si>
  <si>
    <t>AUT 19991216</t>
  </si>
  <si>
    <t xml:space="preserve">Kastner Nina </t>
  </si>
  <si>
    <t>ÖAMTC Power Bike Team Windhaag</t>
  </si>
  <si>
    <t>+1 Runde (00:21:02)</t>
  </si>
  <si>
    <t>MTB-Sportklasse Cup</t>
  </si>
  <si>
    <t>Ergebnisliste: SK Junioren, SK Masters 1+2, SK Herren</t>
  </si>
  <si>
    <t>Appel-Cup</t>
  </si>
  <si>
    <t>Appel-Cup.Rng</t>
  </si>
  <si>
    <t>URC.Rng</t>
  </si>
  <si>
    <t xml:space="preserve">Kohoutek Michal </t>
  </si>
  <si>
    <t>Kelly`s Bikeranch Team</t>
  </si>
  <si>
    <t>SK-Herren</t>
  </si>
  <si>
    <t xml:space="preserve">Zak Pavel </t>
  </si>
  <si>
    <t>Trob-Cyclo O.P.</t>
  </si>
  <si>
    <t xml:space="preserve">Zahora Michal </t>
  </si>
  <si>
    <t>Ceska Sporitelna-Specialized</t>
  </si>
  <si>
    <t xml:space="preserve">Horak Ondrej </t>
  </si>
  <si>
    <t>AUT 19880420</t>
  </si>
  <si>
    <t xml:space="preserve">Poyntner Johannes </t>
  </si>
  <si>
    <t>UNION XC-Club Mühldorf</t>
  </si>
  <si>
    <t xml:space="preserve">Kromoser Benjamin </t>
  </si>
  <si>
    <t>RC Tretlager</t>
  </si>
  <si>
    <t xml:space="preserve">Paar Markus </t>
  </si>
  <si>
    <t>RC TRI RUN ARBÖ Weiz</t>
  </si>
  <si>
    <t xml:space="preserve">Sventy Radek </t>
  </si>
  <si>
    <t>Bikestyle.cz</t>
  </si>
  <si>
    <t>AUT 19840128</t>
  </si>
  <si>
    <t xml:space="preserve">Ellinger Hubert </t>
  </si>
  <si>
    <t>Radunion Unterland/Angerberg</t>
  </si>
  <si>
    <t>T</t>
  </si>
  <si>
    <t>AUT 19890429</t>
  </si>
  <si>
    <t xml:space="preserve">Haslinger Gilbert </t>
  </si>
  <si>
    <t>RMC Bad Großpertholz</t>
  </si>
  <si>
    <t>AUT 19910731</t>
  </si>
  <si>
    <t xml:space="preserve">Zottler Andreas </t>
  </si>
  <si>
    <t>RC Tri Run ARBÖ Weiz</t>
  </si>
  <si>
    <t>AUT 19830830</t>
  </si>
  <si>
    <t xml:space="preserve">Krenn Gerhard </t>
  </si>
  <si>
    <t>ARBÖ Radsport Kiesl</t>
  </si>
  <si>
    <t>AUT 19830913</t>
  </si>
  <si>
    <t xml:space="preserve">Posch Christian </t>
  </si>
  <si>
    <t>UMTB-Team Leonhard</t>
  </si>
  <si>
    <t xml:space="preserve">Langer Julian </t>
  </si>
  <si>
    <t xml:space="preserve">Barak Radek </t>
  </si>
  <si>
    <t>Moravec Czech MTB Team</t>
  </si>
  <si>
    <t xml:space="preserve">Ochsenhofer Peter </t>
  </si>
  <si>
    <t>RC Elektro Merl Bruck/Mur</t>
  </si>
  <si>
    <t>Zarrbsky Ladislav</t>
  </si>
  <si>
    <t xml:space="preserve">Röszler Csaba </t>
  </si>
  <si>
    <t>AUT 19920621</t>
  </si>
  <si>
    <t xml:space="preserve">Polansek Eric </t>
  </si>
  <si>
    <t xml:space="preserve">Marek Patrik </t>
  </si>
  <si>
    <t>Merida Biking Team</t>
  </si>
  <si>
    <t>Aichinger Robert</t>
  </si>
  <si>
    <t>RC Tretlagen</t>
  </si>
  <si>
    <t xml:space="preserve">Lorenz Michael </t>
  </si>
  <si>
    <t>XC Club Mühldorf</t>
  </si>
  <si>
    <t>+1 Runde (01:10:16)</t>
  </si>
  <si>
    <t xml:space="preserve">Dick Markus </t>
  </si>
  <si>
    <t>Injo Leibnitz</t>
  </si>
  <si>
    <t>+1 Runde (01:27:28)</t>
  </si>
  <si>
    <t xml:space="preserve">Ohniwas Christoph </t>
  </si>
  <si>
    <t>Mountainbiker.at</t>
  </si>
  <si>
    <t>+1 Runde (01:27:58)</t>
  </si>
  <si>
    <t xml:space="preserve">Moser David </t>
  </si>
  <si>
    <t>+1 Runde (01:32:11)</t>
  </si>
  <si>
    <t xml:space="preserve">Hartenthaler Tobias </t>
  </si>
  <si>
    <t xml:space="preserve">RC ARBÖ Grassinger Lambach </t>
  </si>
  <si>
    <t>ausgef. 1. Rd</t>
  </si>
  <si>
    <t>keine ENr</t>
  </si>
  <si>
    <t>keine EZ</t>
  </si>
  <si>
    <t xml:space="preserve">Blaha Roman </t>
  </si>
  <si>
    <t>Nutrixxion</t>
  </si>
  <si>
    <t xml:space="preserve">Hasek Jan </t>
  </si>
  <si>
    <t>ausgef. 2. Rd</t>
  </si>
  <si>
    <t xml:space="preserve">Lienbacher Matthias </t>
  </si>
  <si>
    <t>bikeklinik.com</t>
  </si>
  <si>
    <t>S</t>
  </si>
  <si>
    <t>ausgef. 3. Rd</t>
  </si>
  <si>
    <t>Rafetseder Martin</t>
  </si>
  <si>
    <t xml:space="preserve">Hager Dominik </t>
  </si>
  <si>
    <t>RC ARBÖ Grassinger Lambach</t>
  </si>
  <si>
    <t>SK-Jun.-m</t>
  </si>
  <si>
    <t>+1 Runde (01:10:43)</t>
  </si>
  <si>
    <t xml:space="preserve">Holzer Patrick </t>
  </si>
  <si>
    <t>+1 Runde (01:15:48)</t>
  </si>
  <si>
    <t xml:space="preserve">Staufer Rudi </t>
  </si>
  <si>
    <t>+1 Runde (01:28:46)</t>
  </si>
  <si>
    <t xml:space="preserve">Feichtegger Martin </t>
  </si>
  <si>
    <t>RC ARBÖ Weichberger Raika Purgstall</t>
  </si>
  <si>
    <t>SK-Mast.1</t>
  </si>
  <si>
    <t xml:space="preserve">Gottinger Stefan </t>
  </si>
  <si>
    <t>4sports .at</t>
  </si>
  <si>
    <t>NED 19750716</t>
  </si>
  <si>
    <t xml:space="preserve">Drok Jakob </t>
  </si>
  <si>
    <t>NED</t>
  </si>
  <si>
    <t xml:space="preserve">Priesching Andreas </t>
  </si>
  <si>
    <t>URC Spk Renner Langenlois</t>
  </si>
  <si>
    <t xml:space="preserve">Conter Marco </t>
  </si>
  <si>
    <t xml:space="preserve">Nora Racing Team </t>
  </si>
  <si>
    <t>ITA</t>
  </si>
  <si>
    <t xml:space="preserve">Mayrhofer Johann </t>
  </si>
  <si>
    <t>Aspang</t>
  </si>
  <si>
    <t xml:space="preserve">Füby  Harald </t>
  </si>
  <si>
    <t>Light Bikes Racingteam</t>
  </si>
  <si>
    <t>AUT 19801003</t>
  </si>
  <si>
    <t xml:space="preserve">Prodinger Simon </t>
  </si>
  <si>
    <t>RC Schnecke Ginner</t>
  </si>
  <si>
    <t>+1 Runde (01:10:06)</t>
  </si>
  <si>
    <t xml:space="preserve">Pilz Stefan </t>
  </si>
  <si>
    <t>RC Perg GZ-Pilz</t>
  </si>
  <si>
    <t>+1 Runde (01:10:20)</t>
  </si>
  <si>
    <t>Lehner Alexander</t>
  </si>
  <si>
    <t>RC Kosmopiloten Zwettl</t>
  </si>
  <si>
    <t>+1 Runde (01:16:52)</t>
  </si>
  <si>
    <t xml:space="preserve">Hainz Harald </t>
  </si>
  <si>
    <t>KTM Donau Fritzi Racing</t>
  </si>
  <si>
    <t>+1 Runde (01:21:58)</t>
  </si>
  <si>
    <t xml:space="preserve">Gösweiner Dieter </t>
  </si>
  <si>
    <t xml:space="preserve">Kobes Miroslav </t>
  </si>
  <si>
    <t>Velosport Domazlice</t>
  </si>
  <si>
    <t>SK-Mast.2</t>
  </si>
  <si>
    <t xml:space="preserve">Janser Georg </t>
  </si>
  <si>
    <t>AUT 19710903</t>
  </si>
  <si>
    <t xml:space="preserve">Heiling Manfred </t>
  </si>
  <si>
    <t>WSA Green-Team Kaindorf</t>
  </si>
  <si>
    <t xml:space="preserve">Holzer Helmut </t>
  </si>
  <si>
    <t>AUT 19680408</t>
  </si>
  <si>
    <t xml:space="preserve">Wasner Leopold </t>
  </si>
  <si>
    <t>Buksa Jiri</t>
  </si>
  <si>
    <t>Ceska Sporitelna-Specialized MTB Team</t>
  </si>
  <si>
    <t>AUT 19690723</t>
  </si>
  <si>
    <t xml:space="preserve">Bscherer Reinhard </t>
  </si>
  <si>
    <t>RC-Schnecke ASVÖ Wien</t>
  </si>
  <si>
    <t>Stohl Walther</t>
  </si>
  <si>
    <t>Tams Radhaus</t>
  </si>
  <si>
    <t xml:space="preserve">Mick Gerald </t>
  </si>
  <si>
    <t xml:space="preserve">Horner Peter </t>
  </si>
  <si>
    <t>URC Kamptal</t>
  </si>
  <si>
    <t xml:space="preserve">Holland Thomas </t>
  </si>
  <si>
    <t xml:space="preserve">Anzengruber Herbert </t>
  </si>
  <si>
    <t xml:space="preserve">ARBÖ Radport Kiesl </t>
  </si>
  <si>
    <t xml:space="preserve">Markon Josef </t>
  </si>
  <si>
    <t xml:space="preserve">Wunderbaldinger Anton </t>
  </si>
  <si>
    <t>Wippersberger Klaus</t>
  </si>
  <si>
    <t>+1 Runde (01:09:03)</t>
  </si>
  <si>
    <t xml:space="preserve">Langsteiner Rudolf </t>
  </si>
  <si>
    <t>+1 Runde (01:12:11)</t>
  </si>
  <si>
    <t>Aufreiter Gerhard</t>
  </si>
  <si>
    <t>XC Mühldorf</t>
  </si>
  <si>
    <t>+1 Runde (01:13:37)</t>
  </si>
  <si>
    <t xml:space="preserve">Palko Johann </t>
  </si>
  <si>
    <t>+1 Runde (01:20:06)</t>
  </si>
  <si>
    <t xml:space="preserve">Pober Gerhard </t>
  </si>
  <si>
    <t>Bicyclecompany</t>
  </si>
  <si>
    <t>+1 Runde (01:31:38)</t>
  </si>
  <si>
    <t xml:space="preserve">Bauer Erich </t>
  </si>
  <si>
    <t>+1 Runde (01:35:40)</t>
  </si>
  <si>
    <t xml:space="preserve">Kazmirski Erwin </t>
  </si>
  <si>
    <t xml:space="preserve">Zögl Gerald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</si>
</sst>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0.0&quot; km/h&quot;"/>
    <numFmt numFmtId="165" formatCode="#,##0.0&quot; km/h&quot;"/>
  </numFmts>
  <fonts count="45">
    <font>
      <sz val="10"/>
      <name val="Geneva"/>
      <family val="2"/>
    </font>
    <font>
      <sz val="10"/>
      <name val="Arial"/>
      <family val="0"/>
    </font>
    <font>
      <b/>
      <sz val="24"/>
      <name val="Arial"/>
      <family val="2"/>
    </font>
    <font>
      <sz val="24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1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21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right"/>
      <protection locked="0"/>
    </xf>
    <xf numFmtId="1" fontId="4" fillId="33" borderId="0" xfId="0" applyNumberFormat="1" applyFont="1" applyFill="1" applyAlignment="1" applyProtection="1">
      <alignment horizontal="center"/>
      <protection locked="0"/>
    </xf>
    <xf numFmtId="21" fontId="4" fillId="33" borderId="0" xfId="0" applyNumberFormat="1" applyFont="1" applyFill="1" applyAlignment="1" applyProtection="1">
      <alignment horizontal="right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22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21" fontId="5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1" fontId="1" fillId="0" borderId="0" xfId="0" applyNumberFormat="1" applyFont="1" applyAlignment="1" applyProtection="1">
      <alignment horizontal="right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left" wrapText="1"/>
      <protection/>
    </xf>
    <xf numFmtId="0" fontId="8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center" wrapText="1"/>
      <protection/>
    </xf>
    <xf numFmtId="2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left"/>
      <protection/>
    </xf>
    <xf numFmtId="21" fontId="7" fillId="0" borderId="11" xfId="0" applyNumberFormat="1" applyFont="1" applyBorder="1" applyAlignment="1" applyProtection="1">
      <alignment horizontal="left"/>
      <protection/>
    </xf>
    <xf numFmtId="0" fontId="1" fillId="0" borderId="0" xfId="0" applyFont="1" applyFill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1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center" vertical="top"/>
    </xf>
    <xf numFmtId="21" fontId="1" fillId="0" borderId="0" xfId="0" applyNumberFormat="1" applyFont="1" applyFill="1" applyAlignment="1" applyProtection="1">
      <alignment horizontal="right" vertical="top"/>
      <protection locked="0"/>
    </xf>
    <xf numFmtId="0" fontId="1" fillId="0" borderId="0" xfId="0" applyFont="1" applyFill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right"/>
    </xf>
    <xf numFmtId="21" fontId="1" fillId="0" borderId="0" xfId="0" applyNumberFormat="1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right" vertical="top"/>
      <protection locked="0"/>
    </xf>
    <xf numFmtId="0" fontId="1" fillId="0" borderId="0" xfId="0" applyFont="1" applyFill="1" applyAlignment="1">
      <alignment horizontal="right" vertical="top"/>
    </xf>
    <xf numFmtId="0" fontId="4" fillId="33" borderId="0" xfId="0" applyFont="1" applyFill="1" applyAlignment="1">
      <alignment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21" fontId="1" fillId="34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horizontal="center"/>
      <protection locked="0"/>
    </xf>
    <xf numFmtId="21" fontId="26" fillId="0" borderId="0" xfId="0" applyNumberFormat="1" applyFont="1" applyAlignment="1" applyProtection="1">
      <alignment horizontal="center"/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Fill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5" fillId="0" borderId="0" xfId="0" applyFont="1" applyFill="1" applyAlignment="1" applyProtection="1">
      <alignment/>
      <protection locked="0"/>
    </xf>
    <xf numFmtId="0" fontId="1" fillId="34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ont>
        <b/>
        <i val="0"/>
      </font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2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0"/>
          <a:ext cx="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S163"/>
  <sheetViews>
    <sheetView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F31" sqref="AF31"/>
    </sheetView>
  </sheetViews>
  <sheetFormatPr defaultColWidth="11.00390625" defaultRowHeight="12.75"/>
  <cols>
    <col min="1" max="1" width="0.2421875" style="1" customWidth="1"/>
    <col min="2" max="2" width="10.00390625" style="1" customWidth="1"/>
    <col min="3" max="3" width="9.25390625" style="1" customWidth="1"/>
    <col min="4" max="4" width="12.75390625" style="1" customWidth="1"/>
    <col min="5" max="5" width="14.875" style="1" customWidth="1"/>
    <col min="6" max="6" width="21.375" style="1" customWidth="1"/>
    <col min="7" max="7" width="33.375" style="2" customWidth="1"/>
    <col min="8" max="8" width="7.00390625" style="2" customWidth="1"/>
    <col min="9" max="9" width="12.00390625" style="2" customWidth="1"/>
    <col min="10" max="10" width="18.25390625" style="2" customWidth="1"/>
    <col min="11" max="14" width="0" style="2" hidden="1" customWidth="1"/>
    <col min="15" max="15" width="0" style="1" hidden="1" customWidth="1"/>
    <col min="16" max="16" width="0" style="3" hidden="1" customWidth="1"/>
    <col min="17" max="17" width="0" style="4" hidden="1" customWidth="1"/>
    <col min="18" max="18" width="0" style="5" hidden="1" customWidth="1"/>
    <col min="19" max="19" width="0" style="4" hidden="1" customWidth="1"/>
    <col min="20" max="23" width="0" style="5" hidden="1" customWidth="1"/>
    <col min="24" max="24" width="6.875" style="5" customWidth="1"/>
    <col min="25" max="25" width="4.875" style="5" customWidth="1"/>
    <col min="26" max="16384" width="11.375" style="5" customWidth="1"/>
  </cols>
  <sheetData>
    <row r="1" spans="1:19" s="44" customFormat="1" ht="30">
      <c r="A1" s="43"/>
      <c r="B1" s="6" t="s">
        <v>0</v>
      </c>
      <c r="C1" s="7"/>
      <c r="D1" s="7"/>
      <c r="E1" s="7"/>
      <c r="F1" s="7"/>
      <c r="G1" s="7"/>
      <c r="H1" s="8"/>
      <c r="I1" s="8"/>
      <c r="J1" s="9"/>
      <c r="K1" s="10"/>
      <c r="L1" s="48"/>
      <c r="M1" s="45"/>
      <c r="N1" s="45"/>
      <c r="O1" s="45"/>
      <c r="P1" s="45"/>
      <c r="Q1" s="45"/>
      <c r="S1" s="45"/>
    </row>
    <row r="2" spans="1:19" s="44" customFormat="1" ht="30">
      <c r="A2" s="43"/>
      <c r="B2" s="6"/>
      <c r="C2" s="7"/>
      <c r="D2" s="7"/>
      <c r="E2" s="7"/>
      <c r="F2" s="7"/>
      <c r="G2" s="7"/>
      <c r="H2" s="8"/>
      <c r="I2" s="8"/>
      <c r="J2" s="9"/>
      <c r="K2" s="10"/>
      <c r="L2" s="48"/>
      <c r="M2" s="45"/>
      <c r="N2" s="45"/>
      <c r="O2" s="45"/>
      <c r="P2" s="45"/>
      <c r="Q2" s="45"/>
      <c r="S2" s="45"/>
    </row>
    <row r="3" spans="1:19" s="44" customFormat="1" ht="20.25">
      <c r="A3" s="43"/>
      <c r="B3" s="15"/>
      <c r="C3" s="15"/>
      <c r="D3" s="15"/>
      <c r="E3" s="15"/>
      <c r="F3" s="15"/>
      <c r="G3" s="16"/>
      <c r="H3" s="16"/>
      <c r="I3" s="16"/>
      <c r="J3" s="16" t="s">
        <v>1</v>
      </c>
      <c r="K3" s="17"/>
      <c r="L3" s="48"/>
      <c r="M3" s="45"/>
      <c r="N3" s="45"/>
      <c r="O3" s="45"/>
      <c r="P3" s="45"/>
      <c r="Q3" s="45"/>
      <c r="S3" s="45"/>
    </row>
    <row r="4" spans="1:19" s="44" customFormat="1" ht="18">
      <c r="A4" s="43"/>
      <c r="B4" s="22" t="str">
        <f>"Start:  26. März 2011, 17:00 Uhr,  6 Runden á 650 m = 3.900 m, Starter gesamt: "&amp;COUNT(D7:D304)</f>
        <v>Start:  26. März 2011, 17:00 Uhr,  6 Runden á 650 m = 3.900 m, Starter gesamt: 118</v>
      </c>
      <c r="C4" s="23"/>
      <c r="D4" s="23"/>
      <c r="E4" s="24"/>
      <c r="F4" s="23"/>
      <c r="G4" s="23"/>
      <c r="H4" s="25"/>
      <c r="I4" s="25"/>
      <c r="J4" s="26"/>
      <c r="K4" s="27"/>
      <c r="L4" s="48"/>
      <c r="M4" s="45"/>
      <c r="N4" s="45"/>
      <c r="O4" s="45"/>
      <c r="P4" s="45"/>
      <c r="Q4" s="45"/>
      <c r="S4" s="45"/>
    </row>
    <row r="5" spans="1:19" s="44" customFormat="1" ht="12.75">
      <c r="A5" s="43"/>
      <c r="B5" s="28"/>
      <c r="C5" s="28"/>
      <c r="D5" s="28"/>
      <c r="E5" s="28"/>
      <c r="F5" s="28"/>
      <c r="G5" s="28"/>
      <c r="H5" s="29"/>
      <c r="I5" s="29"/>
      <c r="J5" s="30"/>
      <c r="K5" s="31"/>
      <c r="L5" s="48"/>
      <c r="M5" s="45"/>
      <c r="N5" s="45"/>
      <c r="O5" s="45"/>
      <c r="P5" s="45"/>
      <c r="Q5" s="45"/>
      <c r="S5" s="45"/>
    </row>
    <row r="6" spans="1:19" s="44" customFormat="1" ht="38.25">
      <c r="A6" s="43"/>
      <c r="B6" s="34" t="s">
        <v>2</v>
      </c>
      <c r="C6" s="35" t="s">
        <v>3</v>
      </c>
      <c r="D6" s="35" t="s">
        <v>4</v>
      </c>
      <c r="E6" s="36" t="s">
        <v>5</v>
      </c>
      <c r="F6" s="37" t="s">
        <v>6</v>
      </c>
      <c r="G6" s="37" t="s">
        <v>7</v>
      </c>
      <c r="H6" s="37" t="s">
        <v>8</v>
      </c>
      <c r="I6" s="38" t="s">
        <v>9</v>
      </c>
      <c r="J6" s="38" t="s">
        <v>10</v>
      </c>
      <c r="K6" s="39" t="s">
        <v>11</v>
      </c>
      <c r="L6" s="48"/>
      <c r="M6" s="45"/>
      <c r="N6" s="45"/>
      <c r="O6" s="45"/>
      <c r="P6" s="45"/>
      <c r="Q6" s="45"/>
      <c r="S6" s="45"/>
    </row>
    <row r="7" spans="1:19" s="44" customFormat="1" ht="12.75">
      <c r="A7" s="43"/>
      <c r="B7" s="42"/>
      <c r="C7" s="43">
        <v>1</v>
      </c>
      <c r="D7" s="44">
        <v>335</v>
      </c>
      <c r="E7" s="45">
        <v>2001</v>
      </c>
      <c r="F7" s="46" t="s">
        <v>16</v>
      </c>
      <c r="G7" s="44" t="s">
        <v>17</v>
      </c>
      <c r="H7" s="45" t="s">
        <v>18</v>
      </c>
      <c r="I7" s="45" t="s">
        <v>19</v>
      </c>
      <c r="J7" s="45">
        <v>1</v>
      </c>
      <c r="K7" s="47">
        <v>0.0073942189602073695</v>
      </c>
      <c r="L7" s="48"/>
      <c r="M7" s="45"/>
      <c r="N7" s="45"/>
      <c r="O7" s="45"/>
      <c r="P7" s="45"/>
      <c r="Q7" s="45"/>
      <c r="S7" s="45"/>
    </row>
    <row r="8" spans="1:19" s="44" customFormat="1" ht="12.75">
      <c r="A8" s="43"/>
      <c r="B8" s="42"/>
      <c r="C8" s="43">
        <v>2</v>
      </c>
      <c r="D8" s="44">
        <v>325</v>
      </c>
      <c r="E8" s="45">
        <v>2001</v>
      </c>
      <c r="F8" s="46" t="s">
        <v>20</v>
      </c>
      <c r="G8" s="44" t="s">
        <v>21</v>
      </c>
      <c r="H8" s="45" t="s">
        <v>22</v>
      </c>
      <c r="I8" s="45" t="s">
        <v>19</v>
      </c>
      <c r="J8" s="45">
        <v>2</v>
      </c>
      <c r="K8" s="47">
        <v>0.007397459800832557</v>
      </c>
      <c r="L8" s="48"/>
      <c r="M8" s="45"/>
      <c r="N8" s="45"/>
      <c r="O8" s="45"/>
      <c r="P8" s="45"/>
      <c r="Q8" s="45"/>
      <c r="S8" s="45"/>
    </row>
    <row r="9" spans="1:19" s="44" customFormat="1" ht="12.75">
      <c r="A9" s="43"/>
      <c r="B9" s="42"/>
      <c r="C9" s="43">
        <v>3</v>
      </c>
      <c r="D9" s="44">
        <v>327</v>
      </c>
      <c r="E9" s="45">
        <v>2002</v>
      </c>
      <c r="F9" s="46" t="s">
        <v>23</v>
      </c>
      <c r="G9" s="44" t="s">
        <v>24</v>
      </c>
      <c r="H9" s="45" t="s">
        <v>25</v>
      </c>
      <c r="I9" s="45" t="s">
        <v>19</v>
      </c>
      <c r="J9" s="45">
        <v>3</v>
      </c>
      <c r="K9" s="47">
        <v>0.00835683510092569</v>
      </c>
      <c r="L9" s="48"/>
      <c r="M9" s="45"/>
      <c r="N9" s="45"/>
      <c r="O9" s="45"/>
      <c r="P9" s="45"/>
      <c r="Q9" s="45"/>
      <c r="S9" s="45"/>
    </row>
    <row r="10" spans="1:19" s="44" customFormat="1" ht="12.75">
      <c r="A10" s="43"/>
      <c r="B10" s="42"/>
      <c r="C10" s="43">
        <v>4</v>
      </c>
      <c r="D10" s="44">
        <v>324</v>
      </c>
      <c r="E10" s="45">
        <v>2002</v>
      </c>
      <c r="F10" s="46" t="s">
        <v>26</v>
      </c>
      <c r="G10" s="44" t="s">
        <v>27</v>
      </c>
      <c r="H10" s="45" t="s">
        <v>28</v>
      </c>
      <c r="I10" s="45" t="s">
        <v>19</v>
      </c>
      <c r="J10" s="45">
        <v>4</v>
      </c>
      <c r="K10" s="47">
        <v>0.0085291731619014</v>
      </c>
      <c r="L10" s="48"/>
      <c r="M10" s="45"/>
      <c r="N10" s="45"/>
      <c r="O10" s="45"/>
      <c r="P10" s="45"/>
      <c r="Q10" s="45"/>
      <c r="S10" s="45"/>
    </row>
    <row r="11" spans="1:19" s="44" customFormat="1" ht="12.75">
      <c r="A11" s="43"/>
      <c r="B11" s="42"/>
      <c r="C11" s="43">
        <v>5</v>
      </c>
      <c r="D11" s="44">
        <v>321</v>
      </c>
      <c r="E11" s="45">
        <v>2001</v>
      </c>
      <c r="F11" s="46" t="s">
        <v>29</v>
      </c>
      <c r="G11" s="44" t="s">
        <v>21</v>
      </c>
      <c r="H11" s="45" t="s">
        <v>30</v>
      </c>
      <c r="I11" s="45" t="s">
        <v>19</v>
      </c>
      <c r="J11" s="45">
        <v>5</v>
      </c>
      <c r="K11" s="47">
        <v>0.008575469561744051</v>
      </c>
      <c r="L11" s="48"/>
      <c r="M11" s="45"/>
      <c r="N11" s="45"/>
      <c r="O11" s="45"/>
      <c r="P11" s="45"/>
      <c r="Q11" s="45"/>
      <c r="S11" s="45"/>
    </row>
    <row r="12" spans="1:19" s="44" customFormat="1" ht="12.75">
      <c r="A12" s="43"/>
      <c r="B12" s="42"/>
      <c r="C12" s="43">
        <v>6</v>
      </c>
      <c r="D12" s="44">
        <v>337</v>
      </c>
      <c r="E12" s="45">
        <v>2001</v>
      </c>
      <c r="F12" s="46" t="s">
        <v>31</v>
      </c>
      <c r="G12" s="44" t="s">
        <v>32</v>
      </c>
      <c r="H12" s="45" t="s">
        <v>30</v>
      </c>
      <c r="I12" s="45" t="s">
        <v>19</v>
      </c>
      <c r="J12" s="45">
        <v>6</v>
      </c>
      <c r="K12" s="47">
        <v>0.008634960401402991</v>
      </c>
      <c r="L12" s="48"/>
      <c r="M12" s="45"/>
      <c r="N12" s="45"/>
      <c r="O12" s="45"/>
      <c r="P12" s="45"/>
      <c r="Q12" s="45"/>
      <c r="S12" s="45"/>
    </row>
    <row r="13" spans="2:19" s="44" customFormat="1" ht="12.75">
      <c r="B13" s="42"/>
      <c r="C13" s="43">
        <v>7</v>
      </c>
      <c r="D13" s="44">
        <v>323</v>
      </c>
      <c r="E13" s="45">
        <v>2002</v>
      </c>
      <c r="F13" s="46" t="s">
        <v>33</v>
      </c>
      <c r="G13" s="44" t="s">
        <v>34</v>
      </c>
      <c r="H13" s="45" t="s">
        <v>22</v>
      </c>
      <c r="I13" s="45" t="s">
        <v>19</v>
      </c>
      <c r="J13" s="45">
        <v>7</v>
      </c>
      <c r="K13" s="47">
        <v>0.008881488380784714</v>
      </c>
      <c r="L13" s="45"/>
      <c r="M13" s="4"/>
      <c r="N13" s="4"/>
      <c r="O13" s="4"/>
      <c r="P13" s="4"/>
      <c r="Q13" s="45"/>
      <c r="S13" s="45"/>
    </row>
    <row r="14" spans="2:19" s="44" customFormat="1" ht="12.75">
      <c r="B14" s="42"/>
      <c r="C14" s="43">
        <v>12</v>
      </c>
      <c r="D14" s="44">
        <v>336</v>
      </c>
      <c r="E14" s="45">
        <v>2002</v>
      </c>
      <c r="F14" s="46" t="s">
        <v>35</v>
      </c>
      <c r="G14" s="44" t="s">
        <v>36</v>
      </c>
      <c r="H14" s="45" t="s">
        <v>30</v>
      </c>
      <c r="I14" s="45" t="s">
        <v>19</v>
      </c>
      <c r="J14" s="45">
        <v>8</v>
      </c>
      <c r="K14" s="47" t="s">
        <v>37</v>
      </c>
      <c r="L14" s="45"/>
      <c r="M14" s="4"/>
      <c r="N14" s="4"/>
      <c r="O14" s="4"/>
      <c r="P14" s="4"/>
      <c r="Q14" s="45"/>
      <c r="S14" s="45"/>
    </row>
    <row r="15" spans="1:19" s="49" customFormat="1" ht="12.75">
      <c r="A15" s="42"/>
      <c r="B15" s="42"/>
      <c r="C15" s="43">
        <v>8</v>
      </c>
      <c r="D15" s="44">
        <v>328</v>
      </c>
      <c r="E15" s="45">
        <v>2001</v>
      </c>
      <c r="F15" s="46" t="s">
        <v>38</v>
      </c>
      <c r="G15" s="44" t="s">
        <v>39</v>
      </c>
      <c r="H15" s="45" t="s">
        <v>18</v>
      </c>
      <c r="I15" s="45" t="s">
        <v>40</v>
      </c>
      <c r="J15" s="45">
        <v>1</v>
      </c>
      <c r="K15" s="47">
        <v>0.008981372739600733</v>
      </c>
      <c r="L15" s="54"/>
      <c r="M15" s="52"/>
      <c r="N15" s="54"/>
      <c r="O15" s="54"/>
      <c r="P15" s="54"/>
      <c r="Q15" s="55"/>
      <c r="S15" s="55"/>
    </row>
    <row r="16" spans="1:19" s="44" customFormat="1" ht="12.75">
      <c r="A16" s="43"/>
      <c r="B16" s="42"/>
      <c r="C16" s="43">
        <v>9</v>
      </c>
      <c r="D16" s="44">
        <v>333</v>
      </c>
      <c r="E16" s="45">
        <v>2002</v>
      </c>
      <c r="F16" s="46" t="s">
        <v>41</v>
      </c>
      <c r="G16" s="44" t="s">
        <v>39</v>
      </c>
      <c r="H16" s="45" t="s">
        <v>18</v>
      </c>
      <c r="I16" s="45" t="s">
        <v>40</v>
      </c>
      <c r="J16" s="45">
        <v>2</v>
      </c>
      <c r="K16" s="47" t="s">
        <v>42</v>
      </c>
      <c r="L16" s="48"/>
      <c r="M16" s="4"/>
      <c r="N16" s="4"/>
      <c r="O16" s="4"/>
      <c r="P16" s="4"/>
      <c r="Q16" s="45"/>
      <c r="S16" s="45"/>
    </row>
    <row r="17" spans="1:19" s="44" customFormat="1" ht="12.75">
      <c r="A17" s="43"/>
      <c r="B17" s="42"/>
      <c r="C17" s="64">
        <v>10</v>
      </c>
      <c r="D17" s="65">
        <v>329</v>
      </c>
      <c r="E17" s="66">
        <v>2002</v>
      </c>
      <c r="F17" s="67" t="s">
        <v>43</v>
      </c>
      <c r="G17" s="65" t="s">
        <v>44</v>
      </c>
      <c r="H17" s="66" t="s">
        <v>30</v>
      </c>
      <c r="I17" s="66" t="s">
        <v>40</v>
      </c>
      <c r="J17" s="66">
        <v>3</v>
      </c>
      <c r="K17" s="68" t="s">
        <v>45</v>
      </c>
      <c r="L17" s="48"/>
      <c r="M17" s="4"/>
      <c r="N17" s="4"/>
      <c r="O17" s="4"/>
      <c r="P17" s="4"/>
      <c r="Q17" s="45"/>
      <c r="S17" s="45"/>
    </row>
    <row r="18" spans="1:19" s="44" customFormat="1" ht="12.75">
      <c r="A18" s="43"/>
      <c r="B18" s="42"/>
      <c r="C18" s="43">
        <v>11</v>
      </c>
      <c r="D18" s="44">
        <v>332</v>
      </c>
      <c r="E18" s="45">
        <v>2002</v>
      </c>
      <c r="F18" s="46" t="s">
        <v>46</v>
      </c>
      <c r="H18" s="45" t="s">
        <v>47</v>
      </c>
      <c r="I18" s="45" t="s">
        <v>40</v>
      </c>
      <c r="J18" s="45">
        <v>4</v>
      </c>
      <c r="K18" s="47" t="s">
        <v>48</v>
      </c>
      <c r="L18" s="48"/>
      <c r="M18" s="4"/>
      <c r="N18" s="4"/>
      <c r="O18" s="4"/>
      <c r="P18" s="4"/>
      <c r="Q18" s="45"/>
      <c r="S18" s="45"/>
    </row>
    <row r="19" spans="1:19" s="44" customFormat="1" ht="12.75">
      <c r="A19" s="43"/>
      <c r="B19" s="42"/>
      <c r="C19" s="43">
        <v>13</v>
      </c>
      <c r="D19" s="44">
        <v>334</v>
      </c>
      <c r="E19" s="45">
        <v>2001</v>
      </c>
      <c r="F19" s="46" t="s">
        <v>49</v>
      </c>
      <c r="G19" s="44" t="s">
        <v>50</v>
      </c>
      <c r="H19" s="45" t="s">
        <v>51</v>
      </c>
      <c r="I19" s="45" t="s">
        <v>40</v>
      </c>
      <c r="J19" s="45">
        <v>5</v>
      </c>
      <c r="K19" s="47" t="s">
        <v>52</v>
      </c>
      <c r="L19" s="48"/>
      <c r="M19" s="4"/>
      <c r="N19" s="4"/>
      <c r="O19" s="4"/>
      <c r="P19" s="4"/>
      <c r="Q19" s="45"/>
      <c r="S19" s="45"/>
    </row>
    <row r="20" spans="1:19" s="44" customFormat="1" ht="12.75">
      <c r="A20" s="43"/>
      <c r="B20" s="42"/>
      <c r="C20" s="43"/>
      <c r="E20" s="45"/>
      <c r="F20" s="46"/>
      <c r="H20" s="45"/>
      <c r="I20" s="45"/>
      <c r="J20" s="45"/>
      <c r="K20" s="47"/>
      <c r="L20" s="48"/>
      <c r="M20" s="4"/>
      <c r="N20" s="4"/>
      <c r="O20" s="4"/>
      <c r="P20" s="4"/>
      <c r="Q20" s="45"/>
      <c r="S20" s="45"/>
    </row>
    <row r="21" spans="1:19" s="44" customFormat="1" ht="12.75">
      <c r="A21" s="43"/>
      <c r="B21" s="43"/>
      <c r="C21" s="43"/>
      <c r="D21" s="50" t="s">
        <v>53</v>
      </c>
      <c r="E21" s="45">
        <v>16</v>
      </c>
      <c r="F21" s="50" t="s">
        <v>54</v>
      </c>
      <c r="G21" s="44" t="s">
        <v>55</v>
      </c>
      <c r="H21" s="45"/>
      <c r="I21" s="45"/>
      <c r="J21" s="50" t="s">
        <v>56</v>
      </c>
      <c r="K21" s="51">
        <v>22</v>
      </c>
      <c r="L21" s="48"/>
      <c r="M21" s="4"/>
      <c r="N21" s="4"/>
      <c r="O21" s="4"/>
      <c r="P21" s="4"/>
      <c r="Q21" s="45"/>
      <c r="S21" s="45"/>
    </row>
    <row r="22" spans="1:19" s="44" customFormat="1" ht="12.75">
      <c r="A22" s="43"/>
      <c r="D22" s="50" t="s">
        <v>57</v>
      </c>
      <c r="E22" s="45">
        <f>COUNT(D6:D21)</f>
        <v>13</v>
      </c>
      <c r="F22" s="50" t="s">
        <v>58</v>
      </c>
      <c r="G22" s="44" t="s">
        <v>59</v>
      </c>
      <c r="H22" s="45"/>
      <c r="I22" s="45"/>
      <c r="J22" s="45"/>
      <c r="K22" s="47"/>
      <c r="L22" s="48"/>
      <c r="M22" s="4"/>
      <c r="N22" s="4"/>
      <c r="O22" s="4"/>
      <c r="P22" s="4"/>
      <c r="Q22" s="45"/>
      <c r="S22" s="45"/>
    </row>
    <row r="23" spans="1:19" s="49" customFormat="1" ht="12.75">
      <c r="A23" s="42"/>
      <c r="B23" s="43"/>
      <c r="C23" s="43"/>
      <c r="D23" s="50" t="s">
        <v>60</v>
      </c>
      <c r="E23" s="45">
        <f>COUNT(C6:C21)</f>
        <v>13</v>
      </c>
      <c r="F23" s="44"/>
      <c r="G23" s="44"/>
      <c r="H23" s="45"/>
      <c r="I23" s="45"/>
      <c r="J23" s="45"/>
      <c r="K23" s="47"/>
      <c r="L23" s="57"/>
      <c r="M23" s="55"/>
      <c r="N23" s="57"/>
      <c r="O23" s="57"/>
      <c r="P23" s="57"/>
      <c r="Q23" s="55"/>
      <c r="S23" s="55"/>
    </row>
    <row r="24" spans="1:19" s="44" customFormat="1" ht="12.75">
      <c r="A24" s="43"/>
      <c r="D24" s="50" t="s">
        <v>61</v>
      </c>
      <c r="E24" s="45">
        <f>E22-E23</f>
        <v>0</v>
      </c>
      <c r="H24" s="45"/>
      <c r="I24" s="45"/>
      <c r="J24" s="45"/>
      <c r="K24" s="47"/>
      <c r="L24" s="48"/>
      <c r="M24" s="4"/>
      <c r="N24" s="4"/>
      <c r="O24" s="4"/>
      <c r="P24" s="4"/>
      <c r="Q24" s="45"/>
      <c r="S24" s="45"/>
    </row>
    <row r="25" spans="1:19" s="49" customFormat="1" ht="12.75">
      <c r="A25" s="42"/>
      <c r="B25" s="43"/>
      <c r="C25" s="43"/>
      <c r="D25" s="44"/>
      <c r="E25" s="45"/>
      <c r="F25" s="44"/>
      <c r="G25" s="44"/>
      <c r="H25" s="45"/>
      <c r="I25" s="52"/>
      <c r="J25" s="45"/>
      <c r="K25" s="47"/>
      <c r="L25" s="56"/>
      <c r="M25" s="55"/>
      <c r="N25" s="57"/>
      <c r="O25" s="57"/>
      <c r="P25" s="57"/>
      <c r="Q25" s="55"/>
      <c r="S25" s="55"/>
    </row>
    <row r="26" spans="1:19" s="49" customFormat="1" ht="12.75">
      <c r="A26" s="42"/>
      <c r="B26" s="43"/>
      <c r="C26" s="43">
        <v>7</v>
      </c>
      <c r="D26" s="44">
        <v>345</v>
      </c>
      <c r="E26" s="45" t="s">
        <v>122</v>
      </c>
      <c r="F26" s="44" t="s">
        <v>123</v>
      </c>
      <c r="G26" s="44" t="s">
        <v>124</v>
      </c>
      <c r="H26" s="45" t="s">
        <v>30</v>
      </c>
      <c r="I26" s="45" t="s">
        <v>125</v>
      </c>
      <c r="J26" s="45">
        <v>1</v>
      </c>
      <c r="K26" s="47">
        <v>0.012901866151342211</v>
      </c>
      <c r="L26" s="56"/>
      <c r="M26" s="55"/>
      <c r="N26" s="57"/>
      <c r="O26" s="57"/>
      <c r="P26" s="57"/>
      <c r="Q26" s="55"/>
      <c r="S26" s="55"/>
    </row>
    <row r="27" spans="1:19" s="49" customFormat="1" ht="12.75">
      <c r="A27" s="42"/>
      <c r="B27" s="43"/>
      <c r="C27" s="43">
        <v>11</v>
      </c>
      <c r="D27" s="44">
        <v>341</v>
      </c>
      <c r="E27" s="45" t="s">
        <v>126</v>
      </c>
      <c r="F27" s="44" t="s">
        <v>127</v>
      </c>
      <c r="G27" s="44" t="s">
        <v>128</v>
      </c>
      <c r="H27" s="45" t="s">
        <v>25</v>
      </c>
      <c r="I27" s="45" t="s">
        <v>125</v>
      </c>
      <c r="J27" s="45">
        <v>2</v>
      </c>
      <c r="K27" s="47">
        <v>0.013684390095495158</v>
      </c>
      <c r="L27" s="56"/>
      <c r="M27" s="55"/>
      <c r="N27" s="57"/>
      <c r="O27" s="57"/>
      <c r="P27" s="57"/>
      <c r="Q27" s="55"/>
      <c r="S27" s="55"/>
    </row>
    <row r="28" spans="1:19" s="49" customFormat="1" ht="12.75">
      <c r="A28" s="42"/>
      <c r="B28" s="43"/>
      <c r="C28" s="43">
        <v>12</v>
      </c>
      <c r="D28" s="44">
        <v>346</v>
      </c>
      <c r="E28" s="45" t="s">
        <v>129</v>
      </c>
      <c r="F28" s="44" t="s">
        <v>130</v>
      </c>
      <c r="G28" s="44" t="s">
        <v>131</v>
      </c>
      <c r="H28" s="45" t="s">
        <v>30</v>
      </c>
      <c r="I28" s="45" t="s">
        <v>125</v>
      </c>
      <c r="J28" s="45">
        <v>3</v>
      </c>
      <c r="K28" s="47">
        <v>0.013828834745183465</v>
      </c>
      <c r="L28" s="56"/>
      <c r="M28" s="55"/>
      <c r="N28" s="57"/>
      <c r="O28" s="57"/>
      <c r="P28" s="57"/>
      <c r="Q28" s="55"/>
      <c r="S28" s="55"/>
    </row>
    <row r="29" spans="1:19" s="44" customFormat="1" ht="12.75">
      <c r="A29" s="43"/>
      <c r="B29" s="43"/>
      <c r="C29" s="43">
        <v>17</v>
      </c>
      <c r="D29" s="44">
        <v>342</v>
      </c>
      <c r="E29" s="45" t="s">
        <v>132</v>
      </c>
      <c r="F29" s="44" t="s">
        <v>133</v>
      </c>
      <c r="G29" s="44" t="s">
        <v>134</v>
      </c>
      <c r="H29" s="45" t="s">
        <v>25</v>
      </c>
      <c r="I29" s="45" t="s">
        <v>125</v>
      </c>
      <c r="J29" s="45">
        <v>4</v>
      </c>
      <c r="K29" s="47">
        <v>0.014139946352477447</v>
      </c>
      <c r="L29" s="48"/>
      <c r="M29" s="4"/>
      <c r="N29" s="4"/>
      <c r="O29" s="4"/>
      <c r="P29" s="4"/>
      <c r="Q29" s="45"/>
      <c r="S29" s="45"/>
    </row>
    <row r="30" spans="2:19" s="44" customFormat="1" ht="12.75">
      <c r="B30" s="43"/>
      <c r="C30" s="43">
        <v>18</v>
      </c>
      <c r="D30" s="44">
        <v>343</v>
      </c>
      <c r="E30" s="45" t="s">
        <v>135</v>
      </c>
      <c r="F30" s="44" t="s">
        <v>136</v>
      </c>
      <c r="G30" s="44" t="s">
        <v>21</v>
      </c>
      <c r="H30" s="45" t="s">
        <v>30</v>
      </c>
      <c r="I30" s="45" t="s">
        <v>125</v>
      </c>
      <c r="J30" s="45">
        <v>5</v>
      </c>
      <c r="K30" s="47" t="s">
        <v>137</v>
      </c>
      <c r="L30" s="45"/>
      <c r="M30" s="4"/>
      <c r="N30" s="4"/>
      <c r="O30" s="4"/>
      <c r="P30" s="4"/>
      <c r="Q30" s="45"/>
      <c r="S30" s="45"/>
    </row>
    <row r="31" spans="2:19" s="33" customFormat="1" ht="12.75">
      <c r="B31" s="43"/>
      <c r="C31" s="43">
        <v>23</v>
      </c>
      <c r="D31" s="44">
        <v>344</v>
      </c>
      <c r="E31" s="45" t="s">
        <v>138</v>
      </c>
      <c r="F31" s="44" t="s">
        <v>139</v>
      </c>
      <c r="G31" s="44" t="s">
        <v>92</v>
      </c>
      <c r="H31" s="45" t="s">
        <v>140</v>
      </c>
      <c r="I31" s="45" t="s">
        <v>125</v>
      </c>
      <c r="J31" s="45">
        <v>6</v>
      </c>
      <c r="K31" s="47" t="s">
        <v>141</v>
      </c>
      <c r="L31" s="59"/>
      <c r="N31" s="4"/>
      <c r="P31" s="5"/>
      <c r="Q31" s="32"/>
      <c r="S31" s="32"/>
    </row>
    <row r="32" spans="1:19" s="49" customFormat="1" ht="12.75">
      <c r="A32" s="42"/>
      <c r="B32" s="43"/>
      <c r="C32" s="43">
        <v>26</v>
      </c>
      <c r="D32" s="44">
        <v>349</v>
      </c>
      <c r="E32" s="45">
        <v>2000</v>
      </c>
      <c r="F32" s="44" t="s">
        <v>142</v>
      </c>
      <c r="G32" s="44" t="s">
        <v>39</v>
      </c>
      <c r="H32" s="45" t="s">
        <v>18</v>
      </c>
      <c r="I32" s="45" t="s">
        <v>125</v>
      </c>
      <c r="J32" s="45">
        <v>7</v>
      </c>
      <c r="K32" s="47" t="s">
        <v>143</v>
      </c>
      <c r="L32" s="42"/>
      <c r="M32" s="52"/>
      <c r="N32" s="42"/>
      <c r="P32" s="60"/>
      <c r="Q32" s="55"/>
      <c r="S32" s="55"/>
    </row>
    <row r="33" spans="1:19" s="49" customFormat="1" ht="12.75">
      <c r="A33" s="42"/>
      <c r="B33" s="43"/>
      <c r="C33" s="43">
        <v>27</v>
      </c>
      <c r="D33" s="44">
        <v>348</v>
      </c>
      <c r="E33" s="45">
        <v>2000</v>
      </c>
      <c r="F33" s="44" t="s">
        <v>144</v>
      </c>
      <c r="G33" s="44" t="s">
        <v>145</v>
      </c>
      <c r="H33" s="45" t="s">
        <v>51</v>
      </c>
      <c r="I33" s="45" t="s">
        <v>125</v>
      </c>
      <c r="J33" s="45">
        <v>8</v>
      </c>
      <c r="K33" s="47" t="s">
        <v>146</v>
      </c>
      <c r="L33" s="42"/>
      <c r="M33" s="52"/>
      <c r="N33" s="54"/>
      <c r="O33" s="42"/>
      <c r="P33" s="60"/>
      <c r="Q33" s="55"/>
      <c r="S33" s="55"/>
    </row>
    <row r="34" spans="1:19" s="44" customFormat="1" ht="12.75">
      <c r="A34" s="43"/>
      <c r="B34" s="43"/>
      <c r="C34" s="43">
        <v>28</v>
      </c>
      <c r="D34" s="44">
        <v>347</v>
      </c>
      <c r="E34" s="45" t="s">
        <v>147</v>
      </c>
      <c r="F34" s="44" t="s">
        <v>148</v>
      </c>
      <c r="G34" s="44" t="s">
        <v>149</v>
      </c>
      <c r="H34" s="45" t="s">
        <v>18</v>
      </c>
      <c r="I34" s="45" t="s">
        <v>125</v>
      </c>
      <c r="J34" s="45">
        <v>9</v>
      </c>
      <c r="K34" s="47" t="s">
        <v>150</v>
      </c>
      <c r="L34" s="48"/>
      <c r="M34" s="4"/>
      <c r="N34" s="4"/>
      <c r="O34" s="5"/>
      <c r="P34" s="58"/>
      <c r="Q34" s="45"/>
      <c r="S34" s="45"/>
    </row>
    <row r="35" spans="1:19" s="44" customFormat="1" ht="12.75">
      <c r="A35" s="43"/>
      <c r="B35" s="43"/>
      <c r="C35" s="43"/>
      <c r="E35" s="45"/>
      <c r="H35" s="45"/>
      <c r="I35" s="45"/>
      <c r="J35" s="45"/>
      <c r="K35" s="47"/>
      <c r="L35" s="48"/>
      <c r="M35" s="4"/>
      <c r="N35" s="4"/>
      <c r="O35" s="5"/>
      <c r="P35" s="58"/>
      <c r="Q35" s="45"/>
      <c r="S35" s="45"/>
    </row>
    <row r="36" spans="1:19" s="44" customFormat="1" ht="12.75">
      <c r="A36" s="43"/>
      <c r="B36" s="43"/>
      <c r="C36" s="43"/>
      <c r="D36" s="50" t="s">
        <v>53</v>
      </c>
      <c r="E36" s="45">
        <v>29</v>
      </c>
      <c r="F36" s="50" t="s">
        <v>54</v>
      </c>
      <c r="G36" s="44" t="s">
        <v>55</v>
      </c>
      <c r="H36" s="45"/>
      <c r="I36" s="45"/>
      <c r="J36" s="50" t="s">
        <v>56</v>
      </c>
      <c r="K36" s="63">
        <v>20.6</v>
      </c>
      <c r="L36" s="48"/>
      <c r="M36" s="4"/>
      <c r="N36" s="4"/>
      <c r="O36" s="5"/>
      <c r="P36" s="58"/>
      <c r="Q36" s="45"/>
      <c r="S36" s="45"/>
    </row>
    <row r="37" spans="2:19" s="44" customFormat="1" ht="12.75">
      <c r="B37" s="43"/>
      <c r="C37" s="43"/>
      <c r="D37" s="50" t="s">
        <v>57</v>
      </c>
      <c r="E37" s="45">
        <f>COUNT(D5:D36)</f>
        <v>22</v>
      </c>
      <c r="F37" s="50" t="s">
        <v>58</v>
      </c>
      <c r="G37" s="44" t="s">
        <v>59</v>
      </c>
      <c r="H37" s="45"/>
      <c r="I37" s="45"/>
      <c r="J37" s="45"/>
      <c r="K37" s="47"/>
      <c r="L37" s="45"/>
      <c r="M37" s="4"/>
      <c r="N37" s="4"/>
      <c r="O37" s="5"/>
      <c r="P37" s="58"/>
      <c r="Q37" s="45"/>
      <c r="S37" s="45"/>
    </row>
    <row r="38" spans="2:19" s="44" customFormat="1" ht="12.75">
      <c r="B38" s="43"/>
      <c r="C38" s="43"/>
      <c r="D38" s="50" t="s">
        <v>60</v>
      </c>
      <c r="E38" s="45">
        <f>COUNT(C5:C36)</f>
        <v>22</v>
      </c>
      <c r="H38" s="45"/>
      <c r="I38" s="45"/>
      <c r="J38" s="45"/>
      <c r="K38" s="47"/>
      <c r="L38" s="45"/>
      <c r="M38" s="4"/>
      <c r="N38" s="4"/>
      <c r="O38" s="5"/>
      <c r="P38" s="58"/>
      <c r="Q38" s="45"/>
      <c r="S38" s="45"/>
    </row>
    <row r="39" spans="2:19" s="44" customFormat="1" ht="12.75">
      <c r="B39" s="43"/>
      <c r="C39" s="43"/>
      <c r="D39" s="50" t="s">
        <v>61</v>
      </c>
      <c r="E39" s="45">
        <f>E37-E38</f>
        <v>0</v>
      </c>
      <c r="H39" s="45"/>
      <c r="I39" s="45"/>
      <c r="J39" s="45"/>
      <c r="K39" s="47"/>
      <c r="L39" s="45"/>
      <c r="M39" s="4"/>
      <c r="N39" s="4"/>
      <c r="O39" s="5"/>
      <c r="P39" s="58"/>
      <c r="Q39" s="45"/>
      <c r="S39" s="45"/>
    </row>
    <row r="40" spans="2:19" s="44" customFormat="1" ht="12.75">
      <c r="B40" s="43"/>
      <c r="C40" s="43"/>
      <c r="E40" s="45"/>
      <c r="H40" s="45"/>
      <c r="I40" s="45"/>
      <c r="J40" s="45"/>
      <c r="K40" s="47"/>
      <c r="L40" s="45"/>
      <c r="M40" s="4"/>
      <c r="N40" s="4"/>
      <c r="O40" s="5"/>
      <c r="P40" s="58"/>
      <c r="Q40" s="45"/>
      <c r="S40" s="45"/>
    </row>
    <row r="41" spans="2:19" s="44" customFormat="1" ht="12.75">
      <c r="B41" s="1"/>
      <c r="C41" s="1"/>
      <c r="D41" s="1"/>
      <c r="E41" s="1"/>
      <c r="F41" s="1"/>
      <c r="G41" s="1"/>
      <c r="H41" s="2"/>
      <c r="I41" s="2"/>
      <c r="J41" s="2"/>
      <c r="K41" s="2"/>
      <c r="L41" s="45"/>
      <c r="M41" s="4"/>
      <c r="N41" s="4"/>
      <c r="O41" s="5"/>
      <c r="P41" s="58"/>
      <c r="Q41" s="45"/>
      <c r="S41" s="45"/>
    </row>
    <row r="42" spans="2:19" s="44" customFormat="1" ht="30">
      <c r="B42" s="6"/>
      <c r="C42" s="7"/>
      <c r="D42" s="7"/>
      <c r="E42" s="7"/>
      <c r="F42" s="7"/>
      <c r="G42" s="7"/>
      <c r="H42" s="8"/>
      <c r="I42" s="8"/>
      <c r="J42" s="9"/>
      <c r="K42" s="10"/>
      <c r="L42" s="9"/>
      <c r="M42" s="8"/>
      <c r="N42" s="11"/>
      <c r="O42" s="11"/>
      <c r="P42" s="12"/>
      <c r="Q42" s="13"/>
      <c r="R42" s="14"/>
      <c r="S42" s="45"/>
    </row>
    <row r="43" spans="2:19" s="44" customFormat="1" ht="23.25">
      <c r="B43" s="15"/>
      <c r="C43" s="15"/>
      <c r="D43" s="15"/>
      <c r="E43" s="15"/>
      <c r="F43" s="15"/>
      <c r="G43" s="16"/>
      <c r="H43" s="16" t="s">
        <v>62</v>
      </c>
      <c r="I43" s="19"/>
      <c r="J43" s="62"/>
      <c r="K43" s="17"/>
      <c r="L43" s="72"/>
      <c r="M43" s="71"/>
      <c r="N43" s="74"/>
      <c r="O43" s="74"/>
      <c r="P43" s="75"/>
      <c r="Q43" s="76"/>
      <c r="R43" s="77"/>
      <c r="S43" s="45"/>
    </row>
    <row r="44" spans="2:19" s="44" customFormat="1" ht="20.25">
      <c r="B44" s="22" t="str">
        <f>"Start:  26. März 2011 16:00 Uhr, 6 Runden  á 1.000 m = 6.000 m, Starter gesamt: "&amp;COUNT(D46:D178)</f>
        <v>Start:  26. März 2011 16:00 Uhr, 6 Runden  á 1.000 m = 6.000 m, Starter gesamt: 96</v>
      </c>
      <c r="C44" s="23"/>
      <c r="D44" s="23"/>
      <c r="E44" s="23"/>
      <c r="F44" s="23"/>
      <c r="G44" s="23"/>
      <c r="H44" s="25"/>
      <c r="I44" s="25"/>
      <c r="J44" s="26"/>
      <c r="K44" s="24"/>
      <c r="L44" s="18"/>
      <c r="M44" s="15"/>
      <c r="N44" s="15"/>
      <c r="O44" s="19"/>
      <c r="P44" s="20"/>
      <c r="Q44" s="21"/>
      <c r="R44" s="15"/>
      <c r="S44" s="45"/>
    </row>
    <row r="45" spans="2:19" s="44" customFormat="1" ht="18">
      <c r="B45" s="28" t="s">
        <v>63</v>
      </c>
      <c r="C45" s="28"/>
      <c r="D45" s="28"/>
      <c r="E45" s="28"/>
      <c r="F45" s="28"/>
      <c r="G45" s="28"/>
      <c r="H45" s="29"/>
      <c r="I45" s="29"/>
      <c r="J45" s="30"/>
      <c r="K45" s="31"/>
      <c r="L45" s="26"/>
      <c r="M45" s="23"/>
      <c r="N45" s="78"/>
      <c r="O45" s="78"/>
      <c r="P45" s="79"/>
      <c r="Q45" s="80"/>
      <c r="R45" s="81"/>
      <c r="S45" s="45"/>
    </row>
    <row r="46" spans="2:19" s="44" customFormat="1" ht="38.25">
      <c r="B46" s="34" t="s">
        <v>2</v>
      </c>
      <c r="C46" s="35" t="s">
        <v>3</v>
      </c>
      <c r="D46" s="35" t="s">
        <v>4</v>
      </c>
      <c r="E46" s="36" t="s">
        <v>5</v>
      </c>
      <c r="F46" s="37" t="s">
        <v>6</v>
      </c>
      <c r="G46" s="37" t="s">
        <v>7</v>
      </c>
      <c r="H46" s="37" t="s">
        <v>8</v>
      </c>
      <c r="I46" s="38" t="s">
        <v>9</v>
      </c>
      <c r="J46" s="38" t="s">
        <v>10</v>
      </c>
      <c r="K46" s="39" t="s">
        <v>11</v>
      </c>
      <c r="L46" s="30"/>
      <c r="M46" s="28"/>
      <c r="N46" s="2"/>
      <c r="O46" s="2"/>
      <c r="P46" s="1"/>
      <c r="Q46" s="3"/>
      <c r="R46" s="33"/>
      <c r="S46" s="45"/>
    </row>
    <row r="47" spans="2:19" s="44" customFormat="1" ht="25.5">
      <c r="B47" s="43"/>
      <c r="C47" s="43">
        <v>1</v>
      </c>
      <c r="D47" s="44">
        <v>246</v>
      </c>
      <c r="E47" s="45" t="s">
        <v>64</v>
      </c>
      <c r="F47" s="44" t="s">
        <v>65</v>
      </c>
      <c r="G47" s="44" t="s">
        <v>66</v>
      </c>
      <c r="H47" s="45" t="s">
        <v>67</v>
      </c>
      <c r="I47" s="45" t="s">
        <v>68</v>
      </c>
      <c r="J47" s="45">
        <v>1</v>
      </c>
      <c r="K47" s="47">
        <v>0.01212964292962963</v>
      </c>
      <c r="L47" s="40" t="s">
        <v>12</v>
      </c>
      <c r="M47" s="41" t="s">
        <v>13</v>
      </c>
      <c r="N47" s="35" t="s">
        <v>14</v>
      </c>
      <c r="O47" s="38" t="s">
        <v>153</v>
      </c>
      <c r="P47" s="38" t="s">
        <v>154</v>
      </c>
      <c r="Q47" s="38" t="s">
        <v>15</v>
      </c>
      <c r="R47" s="38" t="s">
        <v>155</v>
      </c>
      <c r="S47" s="45"/>
    </row>
    <row r="48" spans="2:19" s="44" customFormat="1" ht="12.75">
      <c r="B48" s="43"/>
      <c r="C48" s="43">
        <v>2</v>
      </c>
      <c r="D48" s="44">
        <v>238</v>
      </c>
      <c r="E48" s="45" t="s">
        <v>69</v>
      </c>
      <c r="F48" s="44" t="s">
        <v>70</v>
      </c>
      <c r="G48" s="44" t="s">
        <v>71</v>
      </c>
      <c r="H48" s="45" t="s">
        <v>72</v>
      </c>
      <c r="I48" s="45" t="s">
        <v>68</v>
      </c>
      <c r="J48" s="45">
        <v>2</v>
      </c>
      <c r="K48" s="47">
        <v>0.012293532215793107</v>
      </c>
      <c r="L48" s="45">
        <v>1</v>
      </c>
      <c r="M48" s="45">
        <v>0.04766203703703704</v>
      </c>
      <c r="N48" s="4">
        <v>4</v>
      </c>
      <c r="O48" s="4"/>
      <c r="P48" s="4"/>
      <c r="Q48" s="4"/>
      <c r="R48" s="45"/>
      <c r="S48" s="45"/>
    </row>
    <row r="49" spans="1:19" s="44" customFormat="1" ht="12.75">
      <c r="A49" s="65"/>
      <c r="B49" s="64"/>
      <c r="C49" s="64">
        <v>3</v>
      </c>
      <c r="D49" s="65">
        <v>231</v>
      </c>
      <c r="E49" s="66" t="s">
        <v>73</v>
      </c>
      <c r="F49" s="65" t="s">
        <v>74</v>
      </c>
      <c r="G49" s="65" t="s">
        <v>44</v>
      </c>
      <c r="H49" s="66" t="s">
        <v>30</v>
      </c>
      <c r="I49" s="66" t="s">
        <v>68</v>
      </c>
      <c r="J49" s="66">
        <v>3</v>
      </c>
      <c r="K49" s="47">
        <v>0.012309273057012012</v>
      </c>
      <c r="L49" s="45">
        <v>7</v>
      </c>
      <c r="M49" s="45">
        <v>0.0491550925925926</v>
      </c>
      <c r="N49" s="4">
        <v>4</v>
      </c>
      <c r="O49" s="4"/>
      <c r="P49" s="4"/>
      <c r="Q49" s="4"/>
      <c r="R49" s="45"/>
      <c r="S49" s="45"/>
    </row>
    <row r="50" spans="2:19" s="44" customFormat="1" ht="12.75">
      <c r="B50" s="43"/>
      <c r="C50" s="43">
        <v>4</v>
      </c>
      <c r="D50" s="44">
        <v>242</v>
      </c>
      <c r="E50" s="45" t="s">
        <v>75</v>
      </c>
      <c r="F50" s="44" t="s">
        <v>76</v>
      </c>
      <c r="G50" s="44" t="s">
        <v>77</v>
      </c>
      <c r="H50" s="45" t="s">
        <v>30</v>
      </c>
      <c r="I50" s="45" t="s">
        <v>68</v>
      </c>
      <c r="J50" s="45">
        <v>4</v>
      </c>
      <c r="K50" s="47">
        <v>0.012570847331114111</v>
      </c>
      <c r="L50" s="45">
        <v>8</v>
      </c>
      <c r="M50" s="45">
        <v>0.049317129629629634</v>
      </c>
      <c r="N50" s="4">
        <v>4</v>
      </c>
      <c r="O50" s="4"/>
      <c r="P50" s="4"/>
      <c r="Q50" s="4"/>
      <c r="R50" s="45"/>
      <c r="S50" s="45"/>
    </row>
    <row r="51" spans="2:19" s="44" customFormat="1" ht="12.75">
      <c r="B51" s="43"/>
      <c r="C51" s="43">
        <v>5</v>
      </c>
      <c r="D51" s="44">
        <v>233</v>
      </c>
      <c r="E51" s="45" t="s">
        <v>78</v>
      </c>
      <c r="F51" s="44" t="s">
        <v>79</v>
      </c>
      <c r="G51" s="44" t="s">
        <v>80</v>
      </c>
      <c r="H51" s="45" t="s">
        <v>22</v>
      </c>
      <c r="I51" s="45" t="s">
        <v>68</v>
      </c>
      <c r="J51" s="45">
        <v>5</v>
      </c>
      <c r="K51" s="47">
        <v>0.012684504837587178</v>
      </c>
      <c r="L51" s="45">
        <v>9</v>
      </c>
      <c r="M51" s="45">
        <v>0.04943287037037037</v>
      </c>
      <c r="N51" s="4">
        <v>4</v>
      </c>
      <c r="O51" s="4"/>
      <c r="P51" s="4"/>
      <c r="Q51" s="4"/>
      <c r="R51" s="45"/>
      <c r="S51" s="45"/>
    </row>
    <row r="52" spans="2:19" s="44" customFormat="1" ht="12.75">
      <c r="B52" s="43"/>
      <c r="C52" s="43">
        <v>6</v>
      </c>
      <c r="D52" s="44">
        <v>245</v>
      </c>
      <c r="E52" s="45" t="s">
        <v>81</v>
      </c>
      <c r="F52" s="44" t="s">
        <v>82</v>
      </c>
      <c r="G52" s="44" t="s">
        <v>83</v>
      </c>
      <c r="H52" s="45" t="s">
        <v>47</v>
      </c>
      <c r="I52" s="45" t="s">
        <v>68</v>
      </c>
      <c r="J52" s="45">
        <v>6</v>
      </c>
      <c r="K52" s="47">
        <v>0.012887514195844404</v>
      </c>
      <c r="L52" s="45">
        <v>12</v>
      </c>
      <c r="M52" s="45">
        <v>0.050219907407407414</v>
      </c>
      <c r="N52" s="4">
        <v>4</v>
      </c>
      <c r="O52" s="4"/>
      <c r="P52" s="4"/>
      <c r="Q52" s="4"/>
      <c r="R52" s="45"/>
      <c r="S52" s="45"/>
    </row>
    <row r="53" spans="2:19" s="44" customFormat="1" ht="12.75">
      <c r="B53" s="43"/>
      <c r="C53" s="43">
        <v>8</v>
      </c>
      <c r="D53" s="44">
        <v>249</v>
      </c>
      <c r="E53" s="45" t="s">
        <v>84</v>
      </c>
      <c r="F53" s="44" t="s">
        <v>85</v>
      </c>
      <c r="G53" s="44" t="s">
        <v>21</v>
      </c>
      <c r="H53" s="45" t="s">
        <v>30</v>
      </c>
      <c r="I53" s="45" t="s">
        <v>68</v>
      </c>
      <c r="J53" s="45">
        <v>7</v>
      </c>
      <c r="K53" s="47">
        <v>0.01294596347303151</v>
      </c>
      <c r="L53" s="45">
        <v>13</v>
      </c>
      <c r="M53" s="45">
        <v>0.05026620370370371</v>
      </c>
      <c r="N53" s="4">
        <v>4</v>
      </c>
      <c r="O53" s="4"/>
      <c r="P53" s="4"/>
      <c r="Q53" s="4"/>
      <c r="R53" s="45"/>
      <c r="S53" s="45"/>
    </row>
    <row r="54" spans="2:19" s="44" customFormat="1" ht="12.75">
      <c r="B54" s="43"/>
      <c r="C54" s="43">
        <v>9</v>
      </c>
      <c r="D54" s="44">
        <v>248</v>
      </c>
      <c r="E54" s="45" t="s">
        <v>86</v>
      </c>
      <c r="F54" s="44" t="s">
        <v>87</v>
      </c>
      <c r="G54" s="44" t="s">
        <v>17</v>
      </c>
      <c r="H54" s="45" t="s">
        <v>30</v>
      </c>
      <c r="I54" s="45" t="s">
        <v>68</v>
      </c>
      <c r="J54" s="45">
        <v>8</v>
      </c>
      <c r="K54" s="47">
        <v>0.013244574879731774</v>
      </c>
      <c r="L54" s="45">
        <v>14</v>
      </c>
      <c r="M54" s="45">
        <v>0.050763888888888886</v>
      </c>
      <c r="N54" s="4">
        <v>4</v>
      </c>
      <c r="O54" s="4"/>
      <c r="P54" s="4"/>
      <c r="Q54" s="4"/>
      <c r="R54" s="45"/>
      <c r="S54" s="45"/>
    </row>
    <row r="55" spans="2:19" s="44" customFormat="1" ht="12.75">
      <c r="B55" s="43"/>
      <c r="C55" s="43">
        <v>10</v>
      </c>
      <c r="D55" s="44">
        <v>234</v>
      </c>
      <c r="E55" s="45" t="s">
        <v>88</v>
      </c>
      <c r="F55" s="44" t="s">
        <v>89</v>
      </c>
      <c r="G55" s="44" t="s">
        <v>80</v>
      </c>
      <c r="H55" s="45" t="s">
        <v>22</v>
      </c>
      <c r="I55" s="45" t="s">
        <v>68</v>
      </c>
      <c r="J55" s="45">
        <v>9</v>
      </c>
      <c r="K55" s="47">
        <v>0.013523394626707605</v>
      </c>
      <c r="L55" s="45">
        <v>17</v>
      </c>
      <c r="M55" s="45">
        <v>0.05122685185185185</v>
      </c>
      <c r="N55" s="4">
        <v>4</v>
      </c>
      <c r="O55" s="4"/>
      <c r="P55" s="4"/>
      <c r="Q55" s="4"/>
      <c r="R55" s="45"/>
      <c r="S55" s="45"/>
    </row>
    <row r="56" spans="2:19" s="44" customFormat="1" ht="12.75">
      <c r="B56" s="43"/>
      <c r="C56" s="43">
        <v>13</v>
      </c>
      <c r="D56" s="44">
        <v>239</v>
      </c>
      <c r="E56" s="45" t="s">
        <v>90</v>
      </c>
      <c r="F56" s="44" t="s">
        <v>91</v>
      </c>
      <c r="G56" s="44" t="s">
        <v>92</v>
      </c>
      <c r="H56" s="45" t="s">
        <v>47</v>
      </c>
      <c r="I56" s="45" t="s">
        <v>68</v>
      </c>
      <c r="J56" s="45">
        <v>10</v>
      </c>
      <c r="K56" s="47">
        <v>0.01383103391606086</v>
      </c>
      <c r="L56" s="45">
        <v>19</v>
      </c>
      <c r="M56" s="45">
        <v>0.05197916666666667</v>
      </c>
      <c r="N56" s="4">
        <v>4</v>
      </c>
      <c r="O56" s="4"/>
      <c r="P56" s="4"/>
      <c r="Q56" s="4"/>
      <c r="R56" s="45"/>
      <c r="S56" s="45"/>
    </row>
    <row r="57" spans="2:19" s="44" customFormat="1" ht="12.75">
      <c r="B57" s="43"/>
      <c r="C57" s="43">
        <v>14</v>
      </c>
      <c r="D57" s="44">
        <v>235</v>
      </c>
      <c r="E57" s="45" t="s">
        <v>93</v>
      </c>
      <c r="F57" s="44" t="s">
        <v>94</v>
      </c>
      <c r="G57" s="44" t="s">
        <v>80</v>
      </c>
      <c r="H57" s="45" t="s">
        <v>22</v>
      </c>
      <c r="I57" s="45" t="s">
        <v>68</v>
      </c>
      <c r="J57" s="45">
        <v>11</v>
      </c>
      <c r="K57" s="47">
        <v>0.01390175160925019</v>
      </c>
      <c r="L57" s="45">
        <v>24</v>
      </c>
      <c r="M57" s="45">
        <v>0.053078703703703704</v>
      </c>
      <c r="N57" s="4">
        <v>4</v>
      </c>
      <c r="O57" s="4"/>
      <c r="P57" s="4"/>
      <c r="Q57" s="4"/>
      <c r="R57" s="45"/>
      <c r="S57" s="45"/>
    </row>
    <row r="58" spans="2:19" s="44" customFormat="1" ht="12.75">
      <c r="B58" s="43"/>
      <c r="C58" s="43">
        <v>15</v>
      </c>
      <c r="D58" s="44">
        <v>250</v>
      </c>
      <c r="E58" s="45" t="s">
        <v>95</v>
      </c>
      <c r="F58" s="44" t="s">
        <v>96</v>
      </c>
      <c r="G58" s="44" t="s">
        <v>17</v>
      </c>
      <c r="H58" s="45" t="s">
        <v>30</v>
      </c>
      <c r="I58" s="45" t="s">
        <v>68</v>
      </c>
      <c r="J58" s="45">
        <v>12</v>
      </c>
      <c r="K58" s="47">
        <v>0.014097932263007776</v>
      </c>
      <c r="L58" s="45">
        <v>25</v>
      </c>
      <c r="M58" s="45">
        <v>0.053240740740740734</v>
      </c>
      <c r="N58" s="4">
        <v>4</v>
      </c>
      <c r="O58" s="4"/>
      <c r="P58" s="4"/>
      <c r="Q58" s="4"/>
      <c r="R58" s="45"/>
      <c r="S58" s="45"/>
    </row>
    <row r="59" spans="2:19" s="44" customFormat="1" ht="12.75">
      <c r="B59" s="43"/>
      <c r="C59" s="43">
        <v>16</v>
      </c>
      <c r="D59" s="44">
        <v>244</v>
      </c>
      <c r="E59" s="45" t="s">
        <v>97</v>
      </c>
      <c r="F59" s="44" t="s">
        <v>98</v>
      </c>
      <c r="G59" s="44" t="s">
        <v>99</v>
      </c>
      <c r="H59" s="45" t="s">
        <v>51</v>
      </c>
      <c r="I59" s="45" t="s">
        <v>68</v>
      </c>
      <c r="J59" s="45">
        <v>13</v>
      </c>
      <c r="K59" s="47">
        <v>0.014109737917102965</v>
      </c>
      <c r="L59" s="45">
        <v>26</v>
      </c>
      <c r="M59" s="45">
        <v>0.05333333333333334</v>
      </c>
      <c r="N59" s="4">
        <v>4</v>
      </c>
      <c r="O59" s="4"/>
      <c r="P59" s="4"/>
      <c r="Q59" s="4"/>
      <c r="R59" s="45"/>
      <c r="S59" s="45"/>
    </row>
    <row r="60" spans="2:19" s="44" customFormat="1" ht="12.75">
      <c r="B60" s="43"/>
      <c r="C60" s="43">
        <v>19</v>
      </c>
      <c r="D60" s="44">
        <v>243</v>
      </c>
      <c r="E60" s="45" t="s">
        <v>100</v>
      </c>
      <c r="F60" s="44" t="s">
        <v>101</v>
      </c>
      <c r="G60" s="44" t="s">
        <v>92</v>
      </c>
      <c r="H60" s="45" t="s">
        <v>47</v>
      </c>
      <c r="I60" s="45" t="s">
        <v>68</v>
      </c>
      <c r="J60" s="45">
        <v>14</v>
      </c>
      <c r="K60" s="47" t="s">
        <v>102</v>
      </c>
      <c r="L60" s="45">
        <v>29</v>
      </c>
      <c r="M60" s="45">
        <v>0.053912037037037036</v>
      </c>
      <c r="N60" s="4">
        <v>4</v>
      </c>
      <c r="O60" s="4"/>
      <c r="P60" s="4"/>
      <c r="Q60" s="4"/>
      <c r="R60" s="45"/>
      <c r="S60" s="45"/>
    </row>
    <row r="61" spans="2:19" s="44" customFormat="1" ht="12.75">
      <c r="B61" s="43"/>
      <c r="C61" s="43">
        <v>20</v>
      </c>
      <c r="D61" s="44">
        <v>237</v>
      </c>
      <c r="E61" s="45" t="s">
        <v>103</v>
      </c>
      <c r="F61" s="44" t="s">
        <v>104</v>
      </c>
      <c r="G61" s="44" t="s">
        <v>24</v>
      </c>
      <c r="H61" s="45" t="s">
        <v>25</v>
      </c>
      <c r="I61" s="45" t="s">
        <v>68</v>
      </c>
      <c r="J61" s="45">
        <v>15</v>
      </c>
      <c r="K61" s="47" t="s">
        <v>105</v>
      </c>
      <c r="L61" s="45">
        <v>30</v>
      </c>
      <c r="M61" s="45">
        <v>0.05395833333333333</v>
      </c>
      <c r="N61" s="4">
        <v>4</v>
      </c>
      <c r="O61" s="4"/>
      <c r="P61" s="4"/>
      <c r="Q61" s="4"/>
      <c r="R61" s="45"/>
      <c r="S61" s="45"/>
    </row>
    <row r="62" spans="2:19" s="44" customFormat="1" ht="12.75">
      <c r="B62" s="43"/>
      <c r="C62" s="43">
        <v>21</v>
      </c>
      <c r="D62" s="44">
        <v>236</v>
      </c>
      <c r="E62" s="45" t="s">
        <v>106</v>
      </c>
      <c r="F62" s="44" t="s">
        <v>107</v>
      </c>
      <c r="G62" s="44" t="s">
        <v>24</v>
      </c>
      <c r="H62" s="45" t="s">
        <v>25</v>
      </c>
      <c r="I62" s="45" t="s">
        <v>68</v>
      </c>
      <c r="J62" s="45">
        <v>16</v>
      </c>
      <c r="K62" s="47" t="s">
        <v>108</v>
      </c>
      <c r="L62" s="45">
        <v>33</v>
      </c>
      <c r="M62" s="45">
        <v>0.05457175925925926</v>
      </c>
      <c r="N62" s="4">
        <v>4</v>
      </c>
      <c r="O62" s="4"/>
      <c r="P62" s="4"/>
      <c r="Q62" s="4"/>
      <c r="R62" s="45"/>
      <c r="S62" s="45"/>
    </row>
    <row r="63" spans="2:19" s="44" customFormat="1" ht="12.75">
      <c r="B63" s="43"/>
      <c r="C63" s="43">
        <v>22</v>
      </c>
      <c r="D63" s="44">
        <v>240</v>
      </c>
      <c r="E63" s="45">
        <v>2000</v>
      </c>
      <c r="F63" s="44" t="s">
        <v>109</v>
      </c>
      <c r="G63" s="44" t="s">
        <v>110</v>
      </c>
      <c r="H63" s="45" t="s">
        <v>30</v>
      </c>
      <c r="I63" s="45" t="s">
        <v>68</v>
      </c>
      <c r="J63" s="45">
        <v>17</v>
      </c>
      <c r="K63" s="47" t="s">
        <v>111</v>
      </c>
      <c r="L63" s="45">
        <v>34</v>
      </c>
      <c r="M63" s="45">
        <v>0.05465277777777777</v>
      </c>
      <c r="N63" s="4">
        <v>4</v>
      </c>
      <c r="O63" s="4"/>
      <c r="P63" s="4"/>
      <c r="Q63" s="4"/>
      <c r="R63" s="45"/>
      <c r="S63" s="45"/>
    </row>
    <row r="64" spans="2:19" s="44" customFormat="1" ht="12.75">
      <c r="B64" s="43"/>
      <c r="C64" s="43">
        <v>24</v>
      </c>
      <c r="D64" s="44">
        <v>350</v>
      </c>
      <c r="E64" s="45">
        <v>1999</v>
      </c>
      <c r="F64" s="44" t="s">
        <v>112</v>
      </c>
      <c r="G64" s="44" t="s">
        <v>113</v>
      </c>
      <c r="H64" s="45" t="s">
        <v>18</v>
      </c>
      <c r="I64" s="45" t="s">
        <v>68</v>
      </c>
      <c r="J64" s="45">
        <v>18</v>
      </c>
      <c r="K64" s="47" t="s">
        <v>114</v>
      </c>
      <c r="L64" s="45">
        <v>35</v>
      </c>
      <c r="M64" s="45">
        <v>0.0546875</v>
      </c>
      <c r="N64" s="4">
        <v>4</v>
      </c>
      <c r="O64" s="4"/>
      <c r="P64" s="4"/>
      <c r="Q64" s="4"/>
      <c r="R64" s="45"/>
      <c r="S64" s="45"/>
    </row>
    <row r="65" spans="2:19" s="44" customFormat="1" ht="12.75">
      <c r="B65" s="43"/>
      <c r="C65" s="43">
        <v>25</v>
      </c>
      <c r="D65" s="44">
        <v>241</v>
      </c>
      <c r="E65" s="45">
        <v>2000</v>
      </c>
      <c r="F65" s="44" t="s">
        <v>115</v>
      </c>
      <c r="G65" s="44" t="s">
        <v>110</v>
      </c>
      <c r="H65" s="45" t="s">
        <v>30</v>
      </c>
      <c r="I65" s="45" t="s">
        <v>68</v>
      </c>
      <c r="J65" s="45">
        <v>19</v>
      </c>
      <c r="K65" s="47" t="s">
        <v>116</v>
      </c>
      <c r="L65" s="45">
        <v>38</v>
      </c>
      <c r="M65" s="45">
        <v>0.05592592592592593</v>
      </c>
      <c r="N65" s="4">
        <v>4</v>
      </c>
      <c r="O65" s="4"/>
      <c r="P65" s="4"/>
      <c r="Q65" s="4"/>
      <c r="R65" s="45"/>
      <c r="S65" s="45"/>
    </row>
    <row r="66" spans="2:19" s="44" customFormat="1" ht="12.75">
      <c r="B66" s="43"/>
      <c r="C66" s="43" t="s">
        <v>117</v>
      </c>
      <c r="D66" s="44">
        <v>232</v>
      </c>
      <c r="E66" s="45" t="s">
        <v>118</v>
      </c>
      <c r="F66" s="44" t="s">
        <v>119</v>
      </c>
      <c r="G66" s="44" t="s">
        <v>120</v>
      </c>
      <c r="H66" s="45" t="s">
        <v>67</v>
      </c>
      <c r="I66" s="45" t="s">
        <v>68</v>
      </c>
      <c r="J66" s="45" t="s">
        <v>117</v>
      </c>
      <c r="K66" s="47" t="s">
        <v>121</v>
      </c>
      <c r="L66" s="45">
        <v>39</v>
      </c>
      <c r="M66" s="45">
        <v>0.056192129629629634</v>
      </c>
      <c r="N66" s="4">
        <v>4</v>
      </c>
      <c r="O66" s="4"/>
      <c r="P66" s="4"/>
      <c r="Q66" s="4"/>
      <c r="R66" s="45"/>
      <c r="S66" s="45"/>
    </row>
    <row r="67" spans="2:19" s="44" customFormat="1" ht="12.75">
      <c r="B67" s="43"/>
      <c r="C67" s="43">
        <v>7</v>
      </c>
      <c r="D67" s="44">
        <v>345</v>
      </c>
      <c r="E67" s="45" t="s">
        <v>122</v>
      </c>
      <c r="F67" s="44" t="s">
        <v>123</v>
      </c>
      <c r="G67" s="44" t="s">
        <v>124</v>
      </c>
      <c r="H67" s="45" t="s">
        <v>30</v>
      </c>
      <c r="I67" s="45" t="s">
        <v>125</v>
      </c>
      <c r="J67" s="45">
        <v>1</v>
      </c>
      <c r="K67" s="47">
        <v>0.012901866151342211</v>
      </c>
      <c r="L67" s="45">
        <v>42</v>
      </c>
      <c r="M67" s="45">
        <v>0.05675925925925926</v>
      </c>
      <c r="N67" s="4">
        <v>4</v>
      </c>
      <c r="O67" s="4"/>
      <c r="P67" s="4"/>
      <c r="Q67" s="4"/>
      <c r="R67" s="45"/>
      <c r="S67" s="45"/>
    </row>
    <row r="68" spans="2:19" s="44" customFormat="1" ht="12.75">
      <c r="B68" s="43"/>
      <c r="C68" s="43">
        <v>11</v>
      </c>
      <c r="D68" s="44">
        <v>341</v>
      </c>
      <c r="E68" s="45" t="s">
        <v>126</v>
      </c>
      <c r="F68" s="44" t="s">
        <v>127</v>
      </c>
      <c r="G68" s="44" t="s">
        <v>128</v>
      </c>
      <c r="H68" s="45" t="s">
        <v>25</v>
      </c>
      <c r="I68" s="45" t="s">
        <v>125</v>
      </c>
      <c r="J68" s="45">
        <v>2</v>
      </c>
      <c r="K68" s="47">
        <v>0.013684390095495158</v>
      </c>
      <c r="L68" s="45">
        <v>49</v>
      </c>
      <c r="M68" s="45">
        <v>0.0594212962962963</v>
      </c>
      <c r="N68" s="4">
        <v>4</v>
      </c>
      <c r="O68" s="4"/>
      <c r="P68" s="4"/>
      <c r="Q68" s="4"/>
      <c r="R68" s="45"/>
      <c r="S68" s="45"/>
    </row>
    <row r="69" spans="2:19" s="44" customFormat="1" ht="12.75">
      <c r="B69" s="43"/>
      <c r="C69" s="43">
        <v>12</v>
      </c>
      <c r="D69" s="44">
        <v>346</v>
      </c>
      <c r="E69" s="45" t="s">
        <v>129</v>
      </c>
      <c r="F69" s="44" t="s">
        <v>130</v>
      </c>
      <c r="G69" s="44" t="s">
        <v>131</v>
      </c>
      <c r="H69" s="45" t="s">
        <v>30</v>
      </c>
      <c r="I69" s="45" t="s">
        <v>125</v>
      </c>
      <c r="J69" s="45">
        <v>3</v>
      </c>
      <c r="K69" s="47">
        <v>0.013828834745183465</v>
      </c>
      <c r="L69" s="45">
        <v>4</v>
      </c>
      <c r="M69" s="45">
        <v>0.0487962962962963</v>
      </c>
      <c r="N69" s="4">
        <v>3</v>
      </c>
      <c r="O69" s="4"/>
      <c r="P69" s="4"/>
      <c r="Q69" s="4"/>
      <c r="R69" s="45"/>
      <c r="S69" s="45"/>
    </row>
    <row r="70" spans="2:19" s="44" customFormat="1" ht="12.75">
      <c r="B70" s="43"/>
      <c r="C70" s="43">
        <v>17</v>
      </c>
      <c r="D70" s="44">
        <v>342</v>
      </c>
      <c r="E70" s="45" t="s">
        <v>132</v>
      </c>
      <c r="F70" s="44" t="s">
        <v>133</v>
      </c>
      <c r="G70" s="44" t="s">
        <v>134</v>
      </c>
      <c r="H70" s="45" t="s">
        <v>25</v>
      </c>
      <c r="I70" s="45" t="s">
        <v>125</v>
      </c>
      <c r="J70" s="45">
        <v>4</v>
      </c>
      <c r="K70" s="47">
        <v>0.014139946352477447</v>
      </c>
      <c r="L70" s="45">
        <v>52</v>
      </c>
      <c r="M70" s="45">
        <v>0.06074074074074074</v>
      </c>
      <c r="N70" s="4">
        <v>3</v>
      </c>
      <c r="O70" s="4"/>
      <c r="P70" s="4"/>
      <c r="Q70" s="4"/>
      <c r="R70" s="45"/>
      <c r="S70" s="45"/>
    </row>
    <row r="71" spans="2:19" s="44" customFormat="1" ht="12.75">
      <c r="B71" s="43"/>
      <c r="C71" s="43">
        <v>18</v>
      </c>
      <c r="D71" s="44">
        <v>343</v>
      </c>
      <c r="E71" s="45" t="s">
        <v>135</v>
      </c>
      <c r="F71" s="44" t="s">
        <v>136</v>
      </c>
      <c r="G71" s="44" t="s">
        <v>21</v>
      </c>
      <c r="H71" s="45" t="s">
        <v>30</v>
      </c>
      <c r="I71" s="45" t="s">
        <v>125</v>
      </c>
      <c r="J71" s="45">
        <v>5</v>
      </c>
      <c r="K71" s="47" t="s">
        <v>137</v>
      </c>
      <c r="L71" s="45">
        <v>54</v>
      </c>
      <c r="M71" s="45">
        <v>0.06108796296296296</v>
      </c>
      <c r="N71" s="4">
        <v>3</v>
      </c>
      <c r="O71" s="4"/>
      <c r="P71" s="4"/>
      <c r="Q71" s="4"/>
      <c r="R71" s="45"/>
      <c r="S71" s="45"/>
    </row>
    <row r="72" spans="2:19" s="44" customFormat="1" ht="12.75">
      <c r="B72" s="43"/>
      <c r="C72" s="43">
        <v>23</v>
      </c>
      <c r="D72" s="44">
        <v>344</v>
      </c>
      <c r="E72" s="45" t="s">
        <v>138</v>
      </c>
      <c r="F72" s="44" t="s">
        <v>139</v>
      </c>
      <c r="G72" s="44" t="s">
        <v>92</v>
      </c>
      <c r="H72" s="45" t="s">
        <v>140</v>
      </c>
      <c r="I72" s="45" t="s">
        <v>125</v>
      </c>
      <c r="J72" s="45">
        <v>6</v>
      </c>
      <c r="K72" s="47" t="s">
        <v>141</v>
      </c>
      <c r="L72" s="45">
        <v>58</v>
      </c>
      <c r="M72" s="45">
        <v>0.0640162037037037</v>
      </c>
      <c r="N72" s="4">
        <v>3</v>
      </c>
      <c r="O72" s="4"/>
      <c r="P72" s="4"/>
      <c r="Q72" s="4"/>
      <c r="R72" s="45"/>
      <c r="S72" s="45"/>
    </row>
    <row r="73" spans="2:19" s="44" customFormat="1" ht="12.75">
      <c r="B73" s="43"/>
      <c r="C73" s="43">
        <v>26</v>
      </c>
      <c r="D73" s="44">
        <v>349</v>
      </c>
      <c r="E73" s="45">
        <v>2000</v>
      </c>
      <c r="F73" s="44" t="s">
        <v>142</v>
      </c>
      <c r="G73" s="44" t="s">
        <v>39</v>
      </c>
      <c r="H73" s="45" t="s">
        <v>18</v>
      </c>
      <c r="I73" s="45" t="s">
        <v>125</v>
      </c>
      <c r="J73" s="45">
        <v>7</v>
      </c>
      <c r="K73" s="47" t="s">
        <v>143</v>
      </c>
      <c r="L73" s="45" t="s">
        <v>216</v>
      </c>
      <c r="M73" s="45" t="s">
        <v>217</v>
      </c>
      <c r="N73" s="4">
        <v>0</v>
      </c>
      <c r="O73" s="4"/>
      <c r="P73" s="4"/>
      <c r="Q73" s="4"/>
      <c r="R73" s="45"/>
      <c r="S73" s="45"/>
    </row>
    <row r="74" spans="2:19" s="44" customFormat="1" ht="12.75">
      <c r="B74" s="43"/>
      <c r="C74" s="43">
        <v>27</v>
      </c>
      <c r="D74" s="44">
        <v>348</v>
      </c>
      <c r="E74" s="45">
        <v>2000</v>
      </c>
      <c r="F74" s="44" t="s">
        <v>144</v>
      </c>
      <c r="G74" s="44" t="s">
        <v>145</v>
      </c>
      <c r="H74" s="45" t="s">
        <v>51</v>
      </c>
      <c r="I74" s="45" t="s">
        <v>125</v>
      </c>
      <c r="J74" s="45">
        <v>8</v>
      </c>
      <c r="K74" s="47" t="s">
        <v>146</v>
      </c>
      <c r="L74" s="45" t="s">
        <v>216</v>
      </c>
      <c r="M74" s="45" t="s">
        <v>217</v>
      </c>
      <c r="N74" s="4">
        <v>0</v>
      </c>
      <c r="O74" s="4"/>
      <c r="P74" s="4"/>
      <c r="Q74" s="4"/>
      <c r="R74" s="45"/>
      <c r="S74" s="45"/>
    </row>
    <row r="75" spans="2:19" s="44" customFormat="1" ht="12.75">
      <c r="B75" s="43"/>
      <c r="C75" s="43">
        <v>28</v>
      </c>
      <c r="D75" s="44">
        <v>347</v>
      </c>
      <c r="E75" s="45" t="s">
        <v>147</v>
      </c>
      <c r="F75" s="44" t="s">
        <v>148</v>
      </c>
      <c r="G75" s="44" t="s">
        <v>149</v>
      </c>
      <c r="H75" s="45" t="s">
        <v>18</v>
      </c>
      <c r="I75" s="45" t="s">
        <v>125</v>
      </c>
      <c r="J75" s="45">
        <v>9</v>
      </c>
      <c r="K75" s="47" t="s">
        <v>150</v>
      </c>
      <c r="L75" s="45" t="s">
        <v>216</v>
      </c>
      <c r="M75" s="45" t="s">
        <v>217</v>
      </c>
      <c r="N75" s="4">
        <v>1</v>
      </c>
      <c r="O75" s="4"/>
      <c r="P75" s="4"/>
      <c r="Q75" s="4"/>
      <c r="R75" s="45"/>
      <c r="S75" s="45"/>
    </row>
    <row r="76" spans="2:19" s="44" customFormat="1" ht="12.75">
      <c r="B76" s="43"/>
      <c r="C76" s="43"/>
      <c r="E76" s="45"/>
      <c r="H76" s="45"/>
      <c r="I76" s="45"/>
      <c r="J76" s="45"/>
      <c r="K76" s="47"/>
      <c r="L76" s="45" t="s">
        <v>216</v>
      </c>
      <c r="M76" s="45" t="s">
        <v>217</v>
      </c>
      <c r="N76" s="4">
        <v>2</v>
      </c>
      <c r="O76" s="4"/>
      <c r="P76" s="4"/>
      <c r="Q76" s="4"/>
      <c r="R76" s="45"/>
      <c r="S76" s="45"/>
    </row>
    <row r="77" spans="2:19" s="44" customFormat="1" ht="12.75">
      <c r="B77" s="43"/>
      <c r="C77" s="43"/>
      <c r="D77" s="50" t="s">
        <v>53</v>
      </c>
      <c r="E77" s="45">
        <v>29</v>
      </c>
      <c r="F77" s="50" t="s">
        <v>54</v>
      </c>
      <c r="G77" s="44" t="s">
        <v>55</v>
      </c>
      <c r="H77" s="45"/>
      <c r="I77" s="45"/>
      <c r="J77" s="50" t="s">
        <v>56</v>
      </c>
      <c r="K77" s="63">
        <v>20.6</v>
      </c>
      <c r="L77" s="45" t="s">
        <v>216</v>
      </c>
      <c r="M77" s="45" t="s">
        <v>217</v>
      </c>
      <c r="N77" s="4">
        <v>2</v>
      </c>
      <c r="O77" s="4"/>
      <c r="P77" s="4"/>
      <c r="Q77" s="4"/>
      <c r="R77" s="45"/>
      <c r="S77" s="45"/>
    </row>
    <row r="78" spans="2:19" s="44" customFormat="1" ht="12.75">
      <c r="B78" s="43"/>
      <c r="C78" s="43"/>
      <c r="D78" s="50" t="s">
        <v>57</v>
      </c>
      <c r="E78" s="45">
        <f>COUNT(D46:D77)</f>
        <v>29</v>
      </c>
      <c r="F78" s="50" t="s">
        <v>58</v>
      </c>
      <c r="G78" s="44" t="s">
        <v>59</v>
      </c>
      <c r="H78" s="45"/>
      <c r="I78" s="45"/>
      <c r="J78" s="45"/>
      <c r="K78" s="47"/>
      <c r="L78" s="45">
        <v>6</v>
      </c>
      <c r="M78" s="45">
        <v>0.049108796296296296</v>
      </c>
      <c r="N78" s="4">
        <v>3</v>
      </c>
      <c r="O78" s="4"/>
      <c r="P78" s="4"/>
      <c r="Q78" s="4"/>
      <c r="R78" s="45"/>
      <c r="S78" s="45"/>
    </row>
    <row r="79" spans="2:19" s="44" customFormat="1" ht="12.75">
      <c r="B79" s="43"/>
      <c r="C79" s="43"/>
      <c r="D79" s="50" t="s">
        <v>60</v>
      </c>
      <c r="E79" s="45">
        <f>COUNT(C46:C77)</f>
        <v>28</v>
      </c>
      <c r="H79" s="45"/>
      <c r="I79" s="45"/>
      <c r="J79" s="45"/>
      <c r="K79" s="47"/>
      <c r="L79" s="45">
        <v>20</v>
      </c>
      <c r="M79" s="45">
        <v>0.052638888888888895</v>
      </c>
      <c r="N79" s="4">
        <v>3</v>
      </c>
      <c r="O79" s="4"/>
      <c r="P79" s="4"/>
      <c r="Q79" s="4"/>
      <c r="R79" s="45"/>
      <c r="S79" s="45"/>
    </row>
    <row r="80" spans="2:19" s="44" customFormat="1" ht="12.75">
      <c r="B80" s="43"/>
      <c r="C80" s="43"/>
      <c r="D80" s="50" t="s">
        <v>61</v>
      </c>
      <c r="E80" s="45">
        <f>E78-E79</f>
        <v>1</v>
      </c>
      <c r="H80" s="45"/>
      <c r="I80" s="45"/>
      <c r="J80" s="45"/>
      <c r="K80" s="47"/>
      <c r="L80" s="45">
        <v>56</v>
      </c>
      <c r="M80" s="45">
        <v>0.061643518518518514</v>
      </c>
      <c r="N80" s="4">
        <v>3</v>
      </c>
      <c r="O80" s="4"/>
      <c r="P80" s="4"/>
      <c r="Q80" s="4"/>
      <c r="R80" s="45"/>
      <c r="S80" s="45"/>
    </row>
    <row r="81" spans="2:19" s="44" customFormat="1" ht="12.75">
      <c r="B81" s="43"/>
      <c r="C81" s="43"/>
      <c r="E81" s="45"/>
      <c r="H81" s="45"/>
      <c r="I81" s="45"/>
      <c r="J81" s="45"/>
      <c r="K81" s="47"/>
      <c r="L81" s="45">
        <v>10</v>
      </c>
      <c r="M81" s="45">
        <v>0.04976851851851852</v>
      </c>
      <c r="N81" s="4">
        <v>4</v>
      </c>
      <c r="O81" s="4"/>
      <c r="P81" s="4"/>
      <c r="Q81" s="4"/>
      <c r="R81" s="45"/>
      <c r="S81" s="45"/>
    </row>
    <row r="82" spans="2:19" s="44" customFormat="1" ht="12.75">
      <c r="B82" s="43"/>
      <c r="C82" s="43"/>
      <c r="E82" s="45"/>
      <c r="H82" s="45"/>
      <c r="I82" s="45"/>
      <c r="J82" s="45"/>
      <c r="K82" s="47"/>
      <c r="L82" s="45">
        <v>21</v>
      </c>
      <c r="M82" s="45">
        <v>0.052662037037037035</v>
      </c>
      <c r="N82" s="4">
        <v>4</v>
      </c>
      <c r="O82" s="4"/>
      <c r="P82" s="4"/>
      <c r="Q82" s="4"/>
      <c r="R82" s="45"/>
      <c r="S82" s="45"/>
    </row>
    <row r="83" spans="2:18" s="44" customFormat="1" ht="12.75">
      <c r="B83" s="1"/>
      <c r="C83" s="1"/>
      <c r="D83" s="1"/>
      <c r="E83" s="1"/>
      <c r="F83" s="1"/>
      <c r="G83" s="1"/>
      <c r="H83" s="2"/>
      <c r="I83" s="2"/>
      <c r="J83" s="2"/>
      <c r="K83" s="2"/>
      <c r="L83" s="2"/>
      <c r="M83" s="2"/>
      <c r="N83" s="2"/>
      <c r="O83" s="2"/>
      <c r="P83" s="1"/>
      <c r="Q83" s="3"/>
      <c r="R83" s="5"/>
    </row>
    <row r="84" spans="2:18" s="44" customFormat="1" ht="30">
      <c r="B84" s="6" t="s">
        <v>0</v>
      </c>
      <c r="C84" s="7"/>
      <c r="D84" s="7"/>
      <c r="E84" s="7"/>
      <c r="F84" s="7"/>
      <c r="G84" s="7"/>
      <c r="H84" s="8"/>
      <c r="I84" s="8"/>
      <c r="J84" s="9"/>
      <c r="K84" s="10"/>
      <c r="L84" s="9"/>
      <c r="M84" s="8"/>
      <c r="N84" s="11"/>
      <c r="O84" s="11"/>
      <c r="P84" s="12"/>
      <c r="Q84" s="13"/>
      <c r="R84" s="14"/>
    </row>
    <row r="85" spans="2:18" s="44" customFormat="1" ht="23.25">
      <c r="B85" s="69"/>
      <c r="C85" s="70" t="s">
        <v>151</v>
      </c>
      <c r="D85" s="70"/>
      <c r="E85" s="70"/>
      <c r="F85" s="70"/>
      <c r="G85" s="70"/>
      <c r="H85" s="71"/>
      <c r="I85" s="71"/>
      <c r="J85" s="72"/>
      <c r="K85" s="73"/>
      <c r="L85" s="72"/>
      <c r="M85" s="71"/>
      <c r="N85" s="74"/>
      <c r="O85" s="74"/>
      <c r="P85" s="75"/>
      <c r="Q85" s="76"/>
      <c r="R85" s="77"/>
    </row>
    <row r="86" spans="2:18" s="44" customFormat="1" ht="20.25">
      <c r="B86" s="15"/>
      <c r="C86" s="15"/>
      <c r="D86" s="15"/>
      <c r="E86" s="15"/>
      <c r="F86" s="15"/>
      <c r="G86" s="16"/>
      <c r="H86" s="15"/>
      <c r="I86" s="16" t="s">
        <v>152</v>
      </c>
      <c r="J86" s="62"/>
      <c r="K86" s="17"/>
      <c r="L86" s="18"/>
      <c r="M86" s="15"/>
      <c r="N86" s="15"/>
      <c r="O86" s="19"/>
      <c r="P86" s="20"/>
      <c r="Q86" s="21"/>
      <c r="R86" s="15"/>
    </row>
    <row r="87" spans="2:18" s="44" customFormat="1" ht="18">
      <c r="B87" s="22" t="str">
        <f>"Start:  26. März 2011, 12:00 Uhr, 1+4 Runden 25.700 m, Starter gesamt: "&amp;COUNT(D89:D457)</f>
        <v>Start:  26. März 2011, 12:00 Uhr, 1+4 Runden 25.700 m, Starter gesamt: 67</v>
      </c>
      <c r="C87" s="23"/>
      <c r="D87" s="23"/>
      <c r="E87" s="23"/>
      <c r="F87" s="23"/>
      <c r="G87" s="23"/>
      <c r="H87" s="25"/>
      <c r="I87" s="25"/>
      <c r="J87" s="26"/>
      <c r="K87" s="24"/>
      <c r="L87" s="26"/>
      <c r="M87" s="23"/>
      <c r="N87" s="78"/>
      <c r="O87" s="78"/>
      <c r="P87" s="79"/>
      <c r="Q87" s="80"/>
      <c r="R87" s="81"/>
    </row>
    <row r="88" spans="2:18" s="44" customFormat="1" ht="12.75">
      <c r="B88" s="28" t="s">
        <v>63</v>
      </c>
      <c r="C88" s="28"/>
      <c r="D88" s="28"/>
      <c r="E88" s="28"/>
      <c r="F88" s="28"/>
      <c r="G88" s="28"/>
      <c r="H88" s="29"/>
      <c r="I88" s="29"/>
      <c r="J88" s="30"/>
      <c r="K88" s="31"/>
      <c r="L88" s="30"/>
      <c r="M88" s="28"/>
      <c r="N88" s="2"/>
      <c r="O88" s="2"/>
      <c r="P88" s="1"/>
      <c r="Q88" s="3"/>
      <c r="R88" s="33"/>
    </row>
    <row r="89" spans="2:18" s="44" customFormat="1" ht="38.25">
      <c r="B89" s="34" t="s">
        <v>2</v>
      </c>
      <c r="C89" s="35" t="s">
        <v>3</v>
      </c>
      <c r="D89" s="35" t="s">
        <v>4</v>
      </c>
      <c r="E89" s="36" t="s">
        <v>5</v>
      </c>
      <c r="F89" s="37" t="s">
        <v>6</v>
      </c>
      <c r="G89" s="37" t="s">
        <v>7</v>
      </c>
      <c r="H89" s="37" t="s">
        <v>8</v>
      </c>
      <c r="I89" s="38" t="s">
        <v>9</v>
      </c>
      <c r="J89" s="38" t="s">
        <v>10</v>
      </c>
      <c r="K89" s="39" t="s">
        <v>11</v>
      </c>
      <c r="L89" s="40" t="s">
        <v>12</v>
      </c>
      <c r="M89" s="41" t="s">
        <v>13</v>
      </c>
      <c r="N89" s="35" t="s">
        <v>14</v>
      </c>
      <c r="O89" s="38" t="s">
        <v>153</v>
      </c>
      <c r="P89" s="38" t="s">
        <v>154</v>
      </c>
      <c r="Q89" s="38" t="s">
        <v>15</v>
      </c>
      <c r="R89" s="38" t="s">
        <v>155</v>
      </c>
    </row>
    <row r="90" spans="2:18" s="44" customFormat="1" ht="12.75">
      <c r="B90" s="43"/>
      <c r="C90" s="43">
        <v>1</v>
      </c>
      <c r="D90" s="44">
        <v>23</v>
      </c>
      <c r="E90" s="45">
        <v>1987</v>
      </c>
      <c r="F90" s="44" t="s">
        <v>156</v>
      </c>
      <c r="G90" s="44" t="s">
        <v>157</v>
      </c>
      <c r="H90" s="45" t="s">
        <v>51</v>
      </c>
      <c r="I90" s="45" t="s">
        <v>158</v>
      </c>
      <c r="J90" s="45">
        <v>1</v>
      </c>
      <c r="K90" s="47">
        <v>0.04766203713703704</v>
      </c>
      <c r="L90" s="45">
        <v>1</v>
      </c>
      <c r="M90" s="45">
        <v>0.04766203703703704</v>
      </c>
      <c r="N90" s="4">
        <v>4</v>
      </c>
      <c r="O90" s="4"/>
      <c r="P90" s="4"/>
      <c r="Q90" s="4"/>
      <c r="R90" s="45"/>
    </row>
    <row r="91" spans="2:18" s="44" customFormat="1" ht="12.75">
      <c r="B91" s="43"/>
      <c r="C91" s="43">
        <v>2</v>
      </c>
      <c r="D91" s="44">
        <v>25</v>
      </c>
      <c r="E91" s="45">
        <v>1987</v>
      </c>
      <c r="F91" s="44" t="s">
        <v>159</v>
      </c>
      <c r="G91" s="44" t="s">
        <v>160</v>
      </c>
      <c r="H91" s="45" t="s">
        <v>51</v>
      </c>
      <c r="I91" s="45" t="s">
        <v>158</v>
      </c>
      <c r="J91" s="45">
        <v>2</v>
      </c>
      <c r="K91" s="47">
        <v>0.0491550932925926</v>
      </c>
      <c r="L91" s="45">
        <v>7</v>
      </c>
      <c r="M91" s="45">
        <v>0.0491550925925926</v>
      </c>
      <c r="N91" s="4">
        <v>4</v>
      </c>
      <c r="O91" s="4"/>
      <c r="P91" s="4"/>
      <c r="Q91" s="4"/>
      <c r="R91" s="45"/>
    </row>
    <row r="92" spans="2:18" s="44" customFormat="1" ht="12.75">
      <c r="B92" s="43"/>
      <c r="C92" s="43">
        <v>3</v>
      </c>
      <c r="D92" s="44">
        <v>9</v>
      </c>
      <c r="E92" s="45">
        <v>1985</v>
      </c>
      <c r="F92" s="44" t="s">
        <v>161</v>
      </c>
      <c r="G92" s="44" t="s">
        <v>162</v>
      </c>
      <c r="H92" s="45" t="s">
        <v>51</v>
      </c>
      <c r="I92" s="45" t="s">
        <v>158</v>
      </c>
      <c r="J92" s="45">
        <v>3</v>
      </c>
      <c r="K92" s="47">
        <v>0.04931713042962963</v>
      </c>
      <c r="L92" s="45">
        <v>8</v>
      </c>
      <c r="M92" s="45">
        <v>0.049317129629629634</v>
      </c>
      <c r="N92" s="4">
        <v>4</v>
      </c>
      <c r="O92" s="4"/>
      <c r="P92" s="4"/>
      <c r="Q92" s="4"/>
      <c r="R92" s="45"/>
    </row>
    <row r="93" spans="2:18" s="44" customFormat="1" ht="12.75">
      <c r="B93" s="43"/>
      <c r="C93" s="43">
        <v>4</v>
      </c>
      <c r="D93" s="44">
        <v>26</v>
      </c>
      <c r="E93" s="45">
        <v>1986</v>
      </c>
      <c r="F93" s="44" t="s">
        <v>163</v>
      </c>
      <c r="G93" s="44" t="s">
        <v>160</v>
      </c>
      <c r="H93" s="45" t="s">
        <v>51</v>
      </c>
      <c r="I93" s="45" t="s">
        <v>158</v>
      </c>
      <c r="J93" s="45">
        <v>4</v>
      </c>
      <c r="K93" s="47">
        <v>0.04943287127037037</v>
      </c>
      <c r="L93" s="45">
        <v>9</v>
      </c>
      <c r="M93" s="45">
        <v>0.04943287037037037</v>
      </c>
      <c r="N93" s="4">
        <v>4</v>
      </c>
      <c r="O93" s="4"/>
      <c r="P93" s="4"/>
      <c r="Q93" s="4"/>
      <c r="R93" s="45"/>
    </row>
    <row r="94" spans="2:18" s="44" customFormat="1" ht="12.75">
      <c r="B94" s="43"/>
      <c r="C94" s="43">
        <v>6</v>
      </c>
      <c r="D94" s="44">
        <v>1</v>
      </c>
      <c r="E94" s="45" t="s">
        <v>164</v>
      </c>
      <c r="F94" s="44" t="s">
        <v>165</v>
      </c>
      <c r="G94" s="44" t="s">
        <v>166</v>
      </c>
      <c r="H94" s="45" t="s">
        <v>30</v>
      </c>
      <c r="I94" s="45" t="s">
        <v>158</v>
      </c>
      <c r="J94" s="45">
        <v>5</v>
      </c>
      <c r="K94" s="47">
        <v>0.05021990860740742</v>
      </c>
      <c r="L94" s="45">
        <v>12</v>
      </c>
      <c r="M94" s="45">
        <v>0.050219907407407414</v>
      </c>
      <c r="N94" s="4">
        <v>4</v>
      </c>
      <c r="O94" s="4"/>
      <c r="P94" s="4"/>
      <c r="Q94" s="4"/>
      <c r="R94" s="45"/>
    </row>
    <row r="95" spans="2:18" s="44" customFormat="1" ht="12.75">
      <c r="B95" s="43"/>
      <c r="C95" s="43">
        <v>7</v>
      </c>
      <c r="D95" s="44">
        <v>22</v>
      </c>
      <c r="E95" s="45">
        <v>1987</v>
      </c>
      <c r="F95" s="44" t="s">
        <v>167</v>
      </c>
      <c r="G95" s="44" t="s">
        <v>168</v>
      </c>
      <c r="H95" s="45" t="s">
        <v>30</v>
      </c>
      <c r="I95" s="45" t="s">
        <v>158</v>
      </c>
      <c r="J95" s="45">
        <v>6</v>
      </c>
      <c r="K95" s="47">
        <v>0.050266205003703705</v>
      </c>
      <c r="L95" s="45">
        <v>13</v>
      </c>
      <c r="M95" s="45">
        <v>0.05026620370370371</v>
      </c>
      <c r="N95" s="4">
        <v>4</v>
      </c>
      <c r="O95" s="4"/>
      <c r="P95" s="4"/>
      <c r="Q95" s="4"/>
      <c r="R95" s="45"/>
    </row>
    <row r="96" spans="2:18" s="44" customFormat="1" ht="12.75">
      <c r="B96" s="43"/>
      <c r="C96" s="43">
        <v>8</v>
      </c>
      <c r="D96" s="44">
        <v>7</v>
      </c>
      <c r="E96" s="45">
        <v>1983</v>
      </c>
      <c r="F96" s="44" t="s">
        <v>169</v>
      </c>
      <c r="G96" s="44" t="s">
        <v>170</v>
      </c>
      <c r="H96" s="45" t="s">
        <v>22</v>
      </c>
      <c r="I96" s="45" t="s">
        <v>158</v>
      </c>
      <c r="J96" s="45">
        <v>7</v>
      </c>
      <c r="K96" s="47">
        <v>0.050763890288888884</v>
      </c>
      <c r="L96" s="45">
        <v>14</v>
      </c>
      <c r="M96" s="45">
        <v>0.050763888888888886</v>
      </c>
      <c r="N96" s="4">
        <v>4</v>
      </c>
      <c r="O96" s="4"/>
      <c r="P96" s="4"/>
      <c r="Q96" s="4"/>
      <c r="R96" s="45"/>
    </row>
    <row r="97" spans="2:18" s="44" customFormat="1" ht="12.75">
      <c r="B97" s="43"/>
      <c r="C97" s="43">
        <v>10</v>
      </c>
      <c r="D97" s="44">
        <v>10</v>
      </c>
      <c r="E97" s="45">
        <v>1987</v>
      </c>
      <c r="F97" s="44" t="s">
        <v>171</v>
      </c>
      <c r="G97" s="44" t="s">
        <v>172</v>
      </c>
      <c r="H97" s="45" t="s">
        <v>51</v>
      </c>
      <c r="I97" s="45" t="s">
        <v>158</v>
      </c>
      <c r="J97" s="45">
        <v>8</v>
      </c>
      <c r="K97" s="47">
        <v>0.05122685355185185</v>
      </c>
      <c r="L97" s="45">
        <v>17</v>
      </c>
      <c r="M97" s="45">
        <v>0.05122685185185185</v>
      </c>
      <c r="N97" s="4">
        <v>4</v>
      </c>
      <c r="O97" s="4"/>
      <c r="P97" s="4"/>
      <c r="Q97" s="4"/>
      <c r="R97" s="45"/>
    </row>
    <row r="98" spans="2:18" s="44" customFormat="1" ht="12.75">
      <c r="B98" s="43"/>
      <c r="C98" s="43">
        <v>12</v>
      </c>
      <c r="D98" s="44">
        <v>2</v>
      </c>
      <c r="E98" s="45" t="s">
        <v>173</v>
      </c>
      <c r="F98" s="44" t="s">
        <v>174</v>
      </c>
      <c r="G98" s="44" t="s">
        <v>175</v>
      </c>
      <c r="H98" s="45" t="s">
        <v>176</v>
      </c>
      <c r="I98" s="45" t="s">
        <v>158</v>
      </c>
      <c r="J98" s="45">
        <v>9</v>
      </c>
      <c r="K98" s="47">
        <v>0.051979168566666664</v>
      </c>
      <c r="L98" s="45">
        <v>19</v>
      </c>
      <c r="M98" s="45">
        <v>0.05197916666666667</v>
      </c>
      <c r="N98" s="4">
        <v>4</v>
      </c>
      <c r="O98" s="4"/>
      <c r="P98" s="4"/>
      <c r="Q98" s="4"/>
      <c r="R98" s="45"/>
    </row>
    <row r="99" spans="2:18" s="44" customFormat="1" ht="12.75">
      <c r="B99" s="43"/>
      <c r="C99" s="43">
        <v>16</v>
      </c>
      <c r="D99" s="44">
        <v>3</v>
      </c>
      <c r="E99" s="45" t="s">
        <v>177</v>
      </c>
      <c r="F99" s="44" t="s">
        <v>178</v>
      </c>
      <c r="G99" s="44" t="s">
        <v>179</v>
      </c>
      <c r="H99" s="45" t="s">
        <v>30</v>
      </c>
      <c r="I99" s="45" t="s">
        <v>158</v>
      </c>
      <c r="J99" s="45">
        <v>10</v>
      </c>
      <c r="K99" s="47">
        <v>0.0530787061037037</v>
      </c>
      <c r="L99" s="45">
        <v>24</v>
      </c>
      <c r="M99" s="45">
        <v>0.053078703703703704</v>
      </c>
      <c r="N99" s="4">
        <v>4</v>
      </c>
      <c r="O99" s="4"/>
      <c r="P99" s="4"/>
      <c r="Q99" s="4"/>
      <c r="R99" s="45"/>
    </row>
    <row r="100" spans="2:18" s="44" customFormat="1" ht="12.75">
      <c r="B100" s="43"/>
      <c r="C100" s="43">
        <v>17</v>
      </c>
      <c r="D100" s="44">
        <v>5</v>
      </c>
      <c r="E100" s="45" t="s">
        <v>180</v>
      </c>
      <c r="F100" s="44" t="s">
        <v>181</v>
      </c>
      <c r="G100" s="44" t="s">
        <v>182</v>
      </c>
      <c r="H100" s="45" t="s">
        <v>22</v>
      </c>
      <c r="I100" s="45" t="s">
        <v>158</v>
      </c>
      <c r="J100" s="45">
        <v>11</v>
      </c>
      <c r="K100" s="47">
        <v>0.05324074324074073</v>
      </c>
      <c r="L100" s="45">
        <v>25</v>
      </c>
      <c r="M100" s="45">
        <v>0.053240740740740734</v>
      </c>
      <c r="N100" s="4">
        <v>4</v>
      </c>
      <c r="O100" s="4"/>
      <c r="P100" s="4"/>
      <c r="Q100" s="4"/>
      <c r="R100" s="45"/>
    </row>
    <row r="101" spans="2:18" s="44" customFormat="1" ht="12.75">
      <c r="B101" s="43"/>
      <c r="C101" s="43">
        <v>18</v>
      </c>
      <c r="D101" s="44">
        <v>4</v>
      </c>
      <c r="E101" s="45" t="s">
        <v>183</v>
      </c>
      <c r="F101" s="44" t="s">
        <v>184</v>
      </c>
      <c r="G101" s="44" t="s">
        <v>185</v>
      </c>
      <c r="H101" s="45" t="s">
        <v>18</v>
      </c>
      <c r="I101" s="45" t="s">
        <v>158</v>
      </c>
      <c r="J101" s="45">
        <v>12</v>
      </c>
      <c r="K101" s="47">
        <v>0.05333333593333334</v>
      </c>
      <c r="L101" s="45">
        <v>26</v>
      </c>
      <c r="M101" s="45">
        <v>0.05333333333333334</v>
      </c>
      <c r="N101" s="4">
        <v>4</v>
      </c>
      <c r="O101" s="4"/>
      <c r="P101" s="4"/>
      <c r="Q101" s="4"/>
      <c r="R101" s="45"/>
    </row>
    <row r="102" spans="2:18" s="44" customFormat="1" ht="12.75">
      <c r="B102" s="43"/>
      <c r="C102" s="43">
        <v>20</v>
      </c>
      <c r="D102" s="44">
        <v>8</v>
      </c>
      <c r="E102" s="45" t="s">
        <v>186</v>
      </c>
      <c r="F102" s="44" t="s">
        <v>187</v>
      </c>
      <c r="G102" s="44" t="s">
        <v>188</v>
      </c>
      <c r="H102" s="45" t="s">
        <v>25</v>
      </c>
      <c r="I102" s="45" t="s">
        <v>158</v>
      </c>
      <c r="J102" s="45">
        <v>13</v>
      </c>
      <c r="K102" s="47">
        <v>0.05391203993703703</v>
      </c>
      <c r="L102" s="45">
        <v>29</v>
      </c>
      <c r="M102" s="45">
        <v>0.053912037037037036</v>
      </c>
      <c r="N102" s="4">
        <v>4</v>
      </c>
      <c r="O102" s="4"/>
      <c r="P102" s="4"/>
      <c r="Q102" s="4"/>
      <c r="R102" s="45"/>
    </row>
    <row r="103" spans="2:18" s="44" customFormat="1" ht="12.75">
      <c r="B103" s="43"/>
      <c r="C103" s="43">
        <v>21</v>
      </c>
      <c r="D103" s="44">
        <v>28</v>
      </c>
      <c r="E103" s="45">
        <v>1989</v>
      </c>
      <c r="F103" s="44" t="s">
        <v>189</v>
      </c>
      <c r="H103" s="45" t="s">
        <v>28</v>
      </c>
      <c r="I103" s="45" t="s">
        <v>158</v>
      </c>
      <c r="J103" s="45">
        <v>14</v>
      </c>
      <c r="K103" s="47">
        <v>0.05395833633333333</v>
      </c>
      <c r="L103" s="45">
        <v>30</v>
      </c>
      <c r="M103" s="45">
        <v>0.05395833333333333</v>
      </c>
      <c r="N103" s="4">
        <v>4</v>
      </c>
      <c r="O103" s="4"/>
      <c r="P103" s="4"/>
      <c r="Q103" s="4"/>
      <c r="R103" s="45"/>
    </row>
    <row r="104" spans="2:18" s="44" customFormat="1" ht="12.75">
      <c r="B104" s="43"/>
      <c r="C104" s="43">
        <v>24</v>
      </c>
      <c r="D104" s="44">
        <v>13</v>
      </c>
      <c r="E104" s="45">
        <v>1991</v>
      </c>
      <c r="F104" s="44" t="s">
        <v>190</v>
      </c>
      <c r="G104" s="44" t="s">
        <v>191</v>
      </c>
      <c r="H104" s="45" t="s">
        <v>51</v>
      </c>
      <c r="I104" s="45" t="s">
        <v>158</v>
      </c>
      <c r="J104" s="45">
        <v>15</v>
      </c>
      <c r="K104" s="47">
        <v>0.05457176255925926</v>
      </c>
      <c r="L104" s="45">
        <v>33</v>
      </c>
      <c r="M104" s="45">
        <v>0.05457175925925926</v>
      </c>
      <c r="N104" s="4">
        <v>4</v>
      </c>
      <c r="O104" s="4"/>
      <c r="P104" s="4"/>
      <c r="Q104" s="4"/>
      <c r="R104" s="45"/>
    </row>
    <row r="105" spans="2:18" s="44" customFormat="1" ht="12.75">
      <c r="B105" s="43"/>
      <c r="C105" s="43">
        <v>25</v>
      </c>
      <c r="D105" s="44">
        <v>30</v>
      </c>
      <c r="E105" s="45">
        <v>1987</v>
      </c>
      <c r="F105" s="44" t="s">
        <v>192</v>
      </c>
      <c r="G105" s="44" t="s">
        <v>193</v>
      </c>
      <c r="H105" s="45" t="s">
        <v>28</v>
      </c>
      <c r="I105" s="45" t="s">
        <v>158</v>
      </c>
      <c r="J105" s="45">
        <v>16</v>
      </c>
      <c r="K105" s="47">
        <v>0.05465278117777777</v>
      </c>
      <c r="L105" s="45">
        <v>34</v>
      </c>
      <c r="M105" s="45">
        <v>0.05465277777777777</v>
      </c>
      <c r="N105" s="4">
        <v>4</v>
      </c>
      <c r="O105" s="4"/>
      <c r="P105" s="4"/>
      <c r="Q105" s="4"/>
      <c r="R105" s="45"/>
    </row>
    <row r="106" spans="2:18" s="44" customFormat="1" ht="12.75">
      <c r="B106" s="43"/>
      <c r="C106" s="43">
        <v>26</v>
      </c>
      <c r="D106" s="44">
        <v>32</v>
      </c>
      <c r="E106" s="45">
        <v>1992</v>
      </c>
      <c r="F106" s="44" t="s">
        <v>194</v>
      </c>
      <c r="G106" s="44" t="s">
        <v>160</v>
      </c>
      <c r="H106" s="45" t="s">
        <v>51</v>
      </c>
      <c r="I106" s="45" t="s">
        <v>158</v>
      </c>
      <c r="J106" s="45">
        <v>17</v>
      </c>
      <c r="K106" s="47">
        <v>0.0546875035</v>
      </c>
      <c r="L106" s="45">
        <v>35</v>
      </c>
      <c r="M106" s="45">
        <v>0.0546875</v>
      </c>
      <c r="N106" s="4">
        <v>4</v>
      </c>
      <c r="O106" s="4"/>
      <c r="P106" s="4"/>
      <c r="Q106" s="4"/>
      <c r="R106" s="45"/>
    </row>
    <row r="107" spans="2:18" s="44" customFormat="1" ht="12.75">
      <c r="B107" s="43"/>
      <c r="C107" s="43">
        <v>28</v>
      </c>
      <c r="D107" s="44">
        <v>11</v>
      </c>
      <c r="E107" s="45">
        <v>1988</v>
      </c>
      <c r="F107" s="44" t="s">
        <v>195</v>
      </c>
      <c r="H107" s="45" t="s">
        <v>47</v>
      </c>
      <c r="I107" s="45" t="s">
        <v>158</v>
      </c>
      <c r="J107" s="45">
        <v>18</v>
      </c>
      <c r="K107" s="47">
        <v>0.05592592972592593</v>
      </c>
      <c r="L107" s="45">
        <v>38</v>
      </c>
      <c r="M107" s="45">
        <v>0.05592592592592593</v>
      </c>
      <c r="N107" s="4">
        <v>4</v>
      </c>
      <c r="O107" s="4"/>
      <c r="P107" s="4"/>
      <c r="Q107" s="4"/>
      <c r="R107" s="45"/>
    </row>
    <row r="108" spans="2:18" s="44" customFormat="1" ht="12.75">
      <c r="B108" s="43"/>
      <c r="C108" s="43">
        <v>29</v>
      </c>
      <c r="D108" s="44">
        <v>6</v>
      </c>
      <c r="E108" s="45" t="s">
        <v>196</v>
      </c>
      <c r="F108" s="44" t="s">
        <v>197</v>
      </c>
      <c r="G108" s="44" t="s">
        <v>24</v>
      </c>
      <c r="H108" s="45" t="s">
        <v>25</v>
      </c>
      <c r="I108" s="45" t="s">
        <v>158</v>
      </c>
      <c r="J108" s="45">
        <v>19</v>
      </c>
      <c r="K108" s="47">
        <v>0.05619213352962963</v>
      </c>
      <c r="L108" s="45">
        <v>39</v>
      </c>
      <c r="M108" s="45">
        <v>0.056192129629629634</v>
      </c>
      <c r="N108" s="4">
        <v>4</v>
      </c>
      <c r="O108" s="4"/>
      <c r="P108" s="4"/>
      <c r="Q108" s="4"/>
      <c r="R108" s="45"/>
    </row>
    <row r="109" spans="2:18" s="44" customFormat="1" ht="12.75">
      <c r="B109" s="43"/>
      <c r="C109" s="43">
        <v>32</v>
      </c>
      <c r="D109" s="44">
        <v>29</v>
      </c>
      <c r="E109" s="45">
        <v>1983</v>
      </c>
      <c r="F109" s="44" t="s">
        <v>198</v>
      </c>
      <c r="G109" s="44" t="s">
        <v>199</v>
      </c>
      <c r="H109" s="45" t="s">
        <v>51</v>
      </c>
      <c r="I109" s="45" t="s">
        <v>158</v>
      </c>
      <c r="J109" s="45">
        <v>20</v>
      </c>
      <c r="K109" s="47">
        <v>0.05675926345925926</v>
      </c>
      <c r="L109" s="45">
        <v>42</v>
      </c>
      <c r="M109" s="45">
        <v>0.05675925925925926</v>
      </c>
      <c r="N109" s="4">
        <v>4</v>
      </c>
      <c r="O109" s="4"/>
      <c r="P109" s="4"/>
      <c r="Q109" s="4"/>
      <c r="R109" s="45"/>
    </row>
    <row r="110" spans="2:18" s="44" customFormat="1" ht="12.75">
      <c r="B110" s="43"/>
      <c r="C110" s="43">
        <v>38</v>
      </c>
      <c r="D110" s="44">
        <v>33</v>
      </c>
      <c r="E110" s="45">
        <v>1982</v>
      </c>
      <c r="F110" s="44" t="s">
        <v>200</v>
      </c>
      <c r="G110" s="44" t="s">
        <v>201</v>
      </c>
      <c r="H110" s="45" t="s">
        <v>30</v>
      </c>
      <c r="I110" s="45" t="s">
        <v>158</v>
      </c>
      <c r="J110" s="45">
        <v>21</v>
      </c>
      <c r="K110" s="47">
        <v>0.0594213011962963</v>
      </c>
      <c r="L110" s="45">
        <v>49</v>
      </c>
      <c r="M110" s="45">
        <v>0.0594212962962963</v>
      </c>
      <c r="N110" s="4">
        <v>4</v>
      </c>
      <c r="O110" s="4"/>
      <c r="P110" s="4"/>
      <c r="Q110" s="4"/>
      <c r="R110" s="45"/>
    </row>
    <row r="111" spans="2:18" s="44" customFormat="1" ht="12.75">
      <c r="B111" s="43"/>
      <c r="C111" s="43">
        <v>45</v>
      </c>
      <c r="D111" s="44">
        <v>14</v>
      </c>
      <c r="E111" s="45">
        <v>1982</v>
      </c>
      <c r="F111" s="44" t="s">
        <v>202</v>
      </c>
      <c r="G111" s="44" t="s">
        <v>203</v>
      </c>
      <c r="H111" s="45" t="s">
        <v>30</v>
      </c>
      <c r="I111" s="45" t="s">
        <v>158</v>
      </c>
      <c r="J111" s="45">
        <v>22</v>
      </c>
      <c r="K111" s="47" t="s">
        <v>204</v>
      </c>
      <c r="L111" s="45">
        <v>4</v>
      </c>
      <c r="M111" s="45">
        <v>0.0487962962962963</v>
      </c>
      <c r="N111" s="4">
        <v>3</v>
      </c>
      <c r="O111" s="4"/>
      <c r="P111" s="4"/>
      <c r="Q111" s="4"/>
      <c r="R111" s="45"/>
    </row>
    <row r="112" spans="2:18" s="44" customFormat="1" ht="12.75">
      <c r="B112" s="43"/>
      <c r="C112" s="43">
        <v>54</v>
      </c>
      <c r="D112" s="44">
        <v>24</v>
      </c>
      <c r="E112" s="45">
        <v>1982</v>
      </c>
      <c r="F112" s="44" t="s">
        <v>205</v>
      </c>
      <c r="G112" s="44" t="s">
        <v>206</v>
      </c>
      <c r="H112" s="45" t="s">
        <v>22</v>
      </c>
      <c r="I112" s="45" t="s">
        <v>158</v>
      </c>
      <c r="J112" s="45">
        <v>23</v>
      </c>
      <c r="K112" s="47" t="s">
        <v>207</v>
      </c>
      <c r="L112" s="45">
        <v>52</v>
      </c>
      <c r="M112" s="45">
        <v>0.06074074074074074</v>
      </c>
      <c r="N112" s="4">
        <v>3</v>
      </c>
      <c r="O112" s="4"/>
      <c r="P112" s="4"/>
      <c r="Q112" s="4"/>
      <c r="R112" s="45"/>
    </row>
    <row r="113" spans="2:18" s="44" customFormat="1" ht="12.75">
      <c r="B113" s="43"/>
      <c r="C113" s="43">
        <v>55</v>
      </c>
      <c r="D113" s="44">
        <v>19</v>
      </c>
      <c r="E113" s="45">
        <v>1983</v>
      </c>
      <c r="F113" s="44" t="s">
        <v>208</v>
      </c>
      <c r="G113" s="44" t="s">
        <v>209</v>
      </c>
      <c r="H113" s="45" t="s">
        <v>30</v>
      </c>
      <c r="I113" s="45" t="s">
        <v>158</v>
      </c>
      <c r="J113" s="45">
        <v>24</v>
      </c>
      <c r="K113" s="47" t="s">
        <v>210</v>
      </c>
      <c r="L113" s="45">
        <v>54</v>
      </c>
      <c r="M113" s="45">
        <v>0.06108796296296296</v>
      </c>
      <c r="N113" s="4">
        <v>3</v>
      </c>
      <c r="O113" s="4"/>
      <c r="P113" s="4"/>
      <c r="Q113" s="4"/>
      <c r="R113" s="45"/>
    </row>
    <row r="114" spans="2:18" s="44" customFormat="1" ht="12.75">
      <c r="B114" s="43"/>
      <c r="C114" s="43">
        <v>58</v>
      </c>
      <c r="D114" s="44">
        <v>17</v>
      </c>
      <c r="E114" s="45">
        <v>1983</v>
      </c>
      <c r="F114" s="44" t="s">
        <v>211</v>
      </c>
      <c r="H114" s="45" t="s">
        <v>18</v>
      </c>
      <c r="I114" s="45" t="s">
        <v>158</v>
      </c>
      <c r="J114" s="45">
        <v>25</v>
      </c>
      <c r="K114" s="47" t="s">
        <v>212</v>
      </c>
      <c r="L114" s="45">
        <v>58</v>
      </c>
      <c r="M114" s="45">
        <v>0.0640162037037037</v>
      </c>
      <c r="N114" s="4">
        <v>3</v>
      </c>
      <c r="O114" s="4"/>
      <c r="P114" s="4"/>
      <c r="Q114" s="4"/>
      <c r="R114" s="45"/>
    </row>
    <row r="115" spans="2:18" s="44" customFormat="1" ht="12.75">
      <c r="B115" s="43"/>
      <c r="C115" s="43" t="s">
        <v>117</v>
      </c>
      <c r="D115" s="44">
        <v>12</v>
      </c>
      <c r="E115" s="45">
        <v>1981</v>
      </c>
      <c r="F115" s="44" t="s">
        <v>213</v>
      </c>
      <c r="G115" s="44" t="s">
        <v>214</v>
      </c>
      <c r="H115" s="45" t="s">
        <v>18</v>
      </c>
      <c r="I115" s="45" t="s">
        <v>158</v>
      </c>
      <c r="J115" s="45" t="s">
        <v>117</v>
      </c>
      <c r="K115" s="47" t="s">
        <v>215</v>
      </c>
      <c r="L115" s="45" t="s">
        <v>216</v>
      </c>
      <c r="M115" s="45" t="s">
        <v>217</v>
      </c>
      <c r="N115" s="4">
        <v>0</v>
      </c>
      <c r="O115" s="4"/>
      <c r="P115" s="4"/>
      <c r="Q115" s="4"/>
      <c r="R115" s="45"/>
    </row>
    <row r="116" spans="2:18" s="44" customFormat="1" ht="12.75">
      <c r="B116" s="43"/>
      <c r="C116" s="43" t="s">
        <v>117</v>
      </c>
      <c r="D116" s="44">
        <v>31</v>
      </c>
      <c r="E116" s="45">
        <v>1982</v>
      </c>
      <c r="F116" s="44" t="s">
        <v>218</v>
      </c>
      <c r="G116" s="44" t="s">
        <v>219</v>
      </c>
      <c r="H116" s="45" t="s">
        <v>51</v>
      </c>
      <c r="I116" s="45" t="s">
        <v>158</v>
      </c>
      <c r="J116" s="45" t="s">
        <v>117</v>
      </c>
      <c r="K116" s="47" t="s">
        <v>215</v>
      </c>
      <c r="L116" s="45" t="s">
        <v>216</v>
      </c>
      <c r="M116" s="45" t="s">
        <v>217</v>
      </c>
      <c r="N116" s="4">
        <v>0</v>
      </c>
      <c r="O116" s="4"/>
      <c r="P116" s="4"/>
      <c r="Q116" s="4"/>
      <c r="R116" s="45"/>
    </row>
    <row r="117" spans="2:18" s="44" customFormat="1" ht="12.75">
      <c r="B117" s="43"/>
      <c r="C117" s="43" t="s">
        <v>117</v>
      </c>
      <c r="D117" s="44">
        <v>18</v>
      </c>
      <c r="E117" s="45">
        <v>1983</v>
      </c>
      <c r="F117" s="44" t="s">
        <v>220</v>
      </c>
      <c r="G117" s="44" t="s">
        <v>157</v>
      </c>
      <c r="H117" s="45" t="s">
        <v>51</v>
      </c>
      <c r="I117" s="45" t="s">
        <v>158</v>
      </c>
      <c r="J117" s="45" t="s">
        <v>117</v>
      </c>
      <c r="K117" s="47" t="s">
        <v>221</v>
      </c>
      <c r="L117" s="45" t="s">
        <v>216</v>
      </c>
      <c r="M117" s="45" t="s">
        <v>217</v>
      </c>
      <c r="N117" s="4">
        <v>1</v>
      </c>
      <c r="O117" s="4"/>
      <c r="P117" s="4"/>
      <c r="Q117" s="4"/>
      <c r="R117" s="45"/>
    </row>
    <row r="118" spans="2:18" s="44" customFormat="1" ht="12.75">
      <c r="B118" s="43"/>
      <c r="C118" s="43" t="s">
        <v>117</v>
      </c>
      <c r="D118" s="44">
        <v>16</v>
      </c>
      <c r="E118" s="45">
        <v>1984</v>
      </c>
      <c r="F118" s="44" t="s">
        <v>222</v>
      </c>
      <c r="G118" s="44" t="s">
        <v>223</v>
      </c>
      <c r="H118" s="45" t="s">
        <v>224</v>
      </c>
      <c r="I118" s="45" t="s">
        <v>158</v>
      </c>
      <c r="J118" s="45" t="s">
        <v>117</v>
      </c>
      <c r="K118" s="47" t="s">
        <v>225</v>
      </c>
      <c r="L118" s="45" t="s">
        <v>216</v>
      </c>
      <c r="M118" s="45" t="s">
        <v>217</v>
      </c>
      <c r="N118" s="4">
        <v>2</v>
      </c>
      <c r="O118" s="4"/>
      <c r="P118" s="4"/>
      <c r="Q118" s="4"/>
      <c r="R118" s="45"/>
    </row>
    <row r="119" spans="2:18" s="44" customFormat="1" ht="12.75">
      <c r="B119" s="43"/>
      <c r="C119" s="43" t="s">
        <v>117</v>
      </c>
      <c r="D119" s="44">
        <v>34</v>
      </c>
      <c r="E119" s="45">
        <v>1986</v>
      </c>
      <c r="F119" s="44" t="s">
        <v>226</v>
      </c>
      <c r="G119" s="44" t="s">
        <v>201</v>
      </c>
      <c r="H119" s="45" t="s">
        <v>30</v>
      </c>
      <c r="I119" s="45" t="s">
        <v>158</v>
      </c>
      <c r="J119" s="45" t="s">
        <v>117</v>
      </c>
      <c r="K119" s="47" t="s">
        <v>225</v>
      </c>
      <c r="L119" s="45" t="s">
        <v>216</v>
      </c>
      <c r="M119" s="45" t="s">
        <v>217</v>
      </c>
      <c r="N119" s="4">
        <v>2</v>
      </c>
      <c r="O119" s="4"/>
      <c r="P119" s="4"/>
      <c r="Q119" s="4"/>
      <c r="R119" s="45"/>
    </row>
    <row r="120" spans="1:18" s="44" customFormat="1" ht="12.75">
      <c r="A120" s="47"/>
      <c r="B120" s="43"/>
      <c r="C120" s="43">
        <v>47</v>
      </c>
      <c r="D120" s="44">
        <v>43</v>
      </c>
      <c r="E120" s="45">
        <v>1994</v>
      </c>
      <c r="F120" s="44" t="s">
        <v>227</v>
      </c>
      <c r="G120" s="44" t="s">
        <v>228</v>
      </c>
      <c r="H120" s="45" t="s">
        <v>18</v>
      </c>
      <c r="I120" s="45" t="s">
        <v>229</v>
      </c>
      <c r="J120" s="45">
        <v>1</v>
      </c>
      <c r="K120" s="47" t="s">
        <v>230</v>
      </c>
      <c r="L120" s="45">
        <v>6</v>
      </c>
      <c r="M120" s="45">
        <v>0.049108796296296296</v>
      </c>
      <c r="N120" s="4">
        <v>3</v>
      </c>
      <c r="O120" s="4"/>
      <c r="P120" s="4"/>
      <c r="Q120" s="4"/>
      <c r="R120" s="45"/>
    </row>
    <row r="121" spans="2:19" s="44" customFormat="1" ht="12.75">
      <c r="B121" s="43"/>
      <c r="C121" s="43">
        <v>50</v>
      </c>
      <c r="D121" s="44">
        <v>45</v>
      </c>
      <c r="E121" s="45">
        <v>1994</v>
      </c>
      <c r="F121" s="44" t="s">
        <v>231</v>
      </c>
      <c r="G121" s="44" t="s">
        <v>149</v>
      </c>
      <c r="H121" s="45" t="s">
        <v>18</v>
      </c>
      <c r="I121" s="45" t="s">
        <v>229</v>
      </c>
      <c r="J121" s="45">
        <v>2</v>
      </c>
      <c r="K121" s="47" t="s">
        <v>232</v>
      </c>
      <c r="L121" s="45">
        <v>20</v>
      </c>
      <c r="M121" s="45">
        <v>0.052638888888888895</v>
      </c>
      <c r="N121" s="4">
        <v>3</v>
      </c>
      <c r="O121" s="4"/>
      <c r="P121" s="4"/>
      <c r="Q121" s="4"/>
      <c r="R121" s="45"/>
      <c r="S121" s="45"/>
    </row>
    <row r="122" spans="2:19" s="44" customFormat="1" ht="12.75">
      <c r="B122" s="43"/>
      <c r="C122" s="43">
        <v>56</v>
      </c>
      <c r="D122" s="44">
        <v>42</v>
      </c>
      <c r="E122" s="45">
        <v>1993</v>
      </c>
      <c r="F122" s="44" t="s">
        <v>233</v>
      </c>
      <c r="G122" s="44" t="s">
        <v>228</v>
      </c>
      <c r="H122" s="45" t="s">
        <v>18</v>
      </c>
      <c r="I122" s="45" t="s">
        <v>229</v>
      </c>
      <c r="J122" s="45">
        <v>3</v>
      </c>
      <c r="K122" s="47" t="s">
        <v>234</v>
      </c>
      <c r="L122" s="45">
        <v>56</v>
      </c>
      <c r="M122" s="45">
        <v>0.061643518518518514</v>
      </c>
      <c r="N122" s="4">
        <v>3</v>
      </c>
      <c r="O122" s="4"/>
      <c r="P122" s="4"/>
      <c r="Q122" s="4"/>
      <c r="R122" s="45"/>
      <c r="S122" s="45"/>
    </row>
    <row r="123" spans="2:19" s="44" customFormat="1" ht="12.75">
      <c r="B123" s="43"/>
      <c r="C123" s="43">
        <v>5</v>
      </c>
      <c r="D123" s="44">
        <v>184</v>
      </c>
      <c r="E123" s="45">
        <v>1978</v>
      </c>
      <c r="F123" s="44" t="s">
        <v>235</v>
      </c>
      <c r="G123" s="44" t="s">
        <v>236</v>
      </c>
      <c r="H123" s="45" t="s">
        <v>30</v>
      </c>
      <c r="I123" s="45" t="s">
        <v>237</v>
      </c>
      <c r="J123" s="45">
        <v>1</v>
      </c>
      <c r="K123" s="47">
        <v>0.04976851951851852</v>
      </c>
      <c r="L123" s="45">
        <v>10</v>
      </c>
      <c r="M123" s="45">
        <v>0.04976851851851852</v>
      </c>
      <c r="N123" s="4">
        <v>4</v>
      </c>
      <c r="O123" s="4"/>
      <c r="P123" s="4"/>
      <c r="Q123" s="4"/>
      <c r="R123" s="45"/>
      <c r="S123" s="45"/>
    </row>
    <row r="124" spans="2:18" ht="12.75">
      <c r="B124" s="43"/>
      <c r="C124" s="43">
        <v>13</v>
      </c>
      <c r="D124" s="44">
        <v>183</v>
      </c>
      <c r="E124" s="45">
        <v>1975</v>
      </c>
      <c r="F124" s="44" t="s">
        <v>238</v>
      </c>
      <c r="G124" s="44" t="s">
        <v>239</v>
      </c>
      <c r="H124" s="45" t="s">
        <v>18</v>
      </c>
      <c r="I124" s="45" t="s">
        <v>237</v>
      </c>
      <c r="J124" s="45">
        <v>2</v>
      </c>
      <c r="K124" s="47">
        <v>0.052662039137037035</v>
      </c>
      <c r="L124" s="45">
        <v>21</v>
      </c>
      <c r="M124" s="45">
        <v>0.052662037037037035</v>
      </c>
      <c r="N124" s="4">
        <v>4</v>
      </c>
      <c r="O124" s="4"/>
      <c r="P124" s="4"/>
      <c r="R124" s="45"/>
    </row>
    <row r="125" spans="2:18" ht="12.75">
      <c r="B125" s="43"/>
      <c r="C125" s="43">
        <v>14</v>
      </c>
      <c r="D125" s="44">
        <v>182</v>
      </c>
      <c r="E125" s="45" t="s">
        <v>240</v>
      </c>
      <c r="F125" s="44" t="s">
        <v>241</v>
      </c>
      <c r="G125" s="44" t="s">
        <v>128</v>
      </c>
      <c r="H125" s="45" t="s">
        <v>242</v>
      </c>
      <c r="I125" s="45" t="s">
        <v>237</v>
      </c>
      <c r="J125" s="45">
        <v>3</v>
      </c>
      <c r="K125" s="47">
        <v>0.05278935405185185</v>
      </c>
      <c r="L125" s="45">
        <v>22</v>
      </c>
      <c r="M125" s="45">
        <v>0.05278935185185185</v>
      </c>
      <c r="N125" s="4">
        <v>4</v>
      </c>
      <c r="O125" s="4"/>
      <c r="P125" s="4"/>
      <c r="R125" s="45"/>
    </row>
    <row r="126" spans="2:18" ht="12.75">
      <c r="B126" s="43"/>
      <c r="C126" s="43">
        <v>22</v>
      </c>
      <c r="D126" s="44">
        <v>185</v>
      </c>
      <c r="E126" s="45">
        <v>1973</v>
      </c>
      <c r="F126" s="44" t="s">
        <v>243</v>
      </c>
      <c r="G126" s="44" t="s">
        <v>244</v>
      </c>
      <c r="H126" s="45" t="s">
        <v>30</v>
      </c>
      <c r="I126" s="45" t="s">
        <v>237</v>
      </c>
      <c r="J126" s="45">
        <v>4</v>
      </c>
      <c r="K126" s="47">
        <v>0.05428241050740741</v>
      </c>
      <c r="L126" s="45">
        <v>31</v>
      </c>
      <c r="M126" s="45">
        <v>0.05428240740740741</v>
      </c>
      <c r="N126" s="4">
        <v>4</v>
      </c>
      <c r="O126" s="4"/>
      <c r="P126" s="4"/>
      <c r="Q126" s="4" t="s">
        <v>15</v>
      </c>
      <c r="R126" s="45">
        <v>1</v>
      </c>
    </row>
    <row r="127" spans="2:18" ht="12.75">
      <c r="B127" s="43"/>
      <c r="C127" s="43">
        <v>27</v>
      </c>
      <c r="D127" s="44">
        <v>181</v>
      </c>
      <c r="E127" s="45">
        <v>1980</v>
      </c>
      <c r="F127" s="44" t="s">
        <v>245</v>
      </c>
      <c r="G127" s="44" t="s">
        <v>246</v>
      </c>
      <c r="H127" s="45" t="s">
        <v>247</v>
      </c>
      <c r="I127" s="45" t="s">
        <v>237</v>
      </c>
      <c r="J127" s="45">
        <v>5</v>
      </c>
      <c r="K127" s="47">
        <v>0.05489583693333333</v>
      </c>
      <c r="L127" s="45">
        <v>36</v>
      </c>
      <c r="M127" s="45">
        <v>0.05489583333333333</v>
      </c>
      <c r="N127" s="4">
        <v>4</v>
      </c>
      <c r="O127" s="4"/>
      <c r="P127" s="4"/>
      <c r="R127" s="45"/>
    </row>
    <row r="128" spans="2:18" ht="12.75">
      <c r="B128" s="43"/>
      <c r="C128" s="43">
        <v>34</v>
      </c>
      <c r="D128" s="44">
        <v>187</v>
      </c>
      <c r="E128" s="45">
        <v>1973</v>
      </c>
      <c r="F128" s="44" t="s">
        <v>248</v>
      </c>
      <c r="G128" s="44" t="s">
        <v>249</v>
      </c>
      <c r="H128" s="45" t="s">
        <v>30</v>
      </c>
      <c r="I128" s="45" t="s">
        <v>237</v>
      </c>
      <c r="J128" s="45">
        <v>6</v>
      </c>
      <c r="K128" s="47">
        <v>0.057025467462962956</v>
      </c>
      <c r="L128" s="45">
        <v>45</v>
      </c>
      <c r="M128" s="45">
        <v>0.05702546296296296</v>
      </c>
      <c r="N128" s="4">
        <v>4</v>
      </c>
      <c r="O128" s="4"/>
      <c r="P128" s="4"/>
      <c r="R128" s="45"/>
    </row>
    <row r="129" spans="2:18" ht="12.75">
      <c r="B129" s="43"/>
      <c r="C129" s="43">
        <v>35</v>
      </c>
      <c r="D129" s="44">
        <v>186</v>
      </c>
      <c r="E129" s="45">
        <v>1972</v>
      </c>
      <c r="F129" s="44" t="s">
        <v>250</v>
      </c>
      <c r="G129" s="44" t="s">
        <v>251</v>
      </c>
      <c r="H129" s="45" t="s">
        <v>30</v>
      </c>
      <c r="I129" s="45" t="s">
        <v>237</v>
      </c>
      <c r="J129" s="45">
        <v>7</v>
      </c>
      <c r="K129" s="47">
        <v>0.058055560155555554</v>
      </c>
      <c r="L129" s="45">
        <v>46</v>
      </c>
      <c r="M129" s="45">
        <v>0.058055555555555555</v>
      </c>
      <c r="N129" s="4">
        <v>4</v>
      </c>
      <c r="O129" s="4"/>
      <c r="P129" s="4"/>
      <c r="R129" s="45"/>
    </row>
    <row r="130" spans="2:18" ht="12.75">
      <c r="B130" s="43"/>
      <c r="C130" s="43">
        <v>44</v>
      </c>
      <c r="D130" s="44">
        <v>190</v>
      </c>
      <c r="E130" s="45" t="s">
        <v>252</v>
      </c>
      <c r="F130" s="44" t="s">
        <v>253</v>
      </c>
      <c r="G130" s="44" t="s">
        <v>254</v>
      </c>
      <c r="H130" s="45" t="s">
        <v>30</v>
      </c>
      <c r="I130" s="45" t="s">
        <v>237</v>
      </c>
      <c r="J130" s="45">
        <v>8</v>
      </c>
      <c r="K130" s="47" t="s">
        <v>255</v>
      </c>
      <c r="L130" s="45">
        <v>3</v>
      </c>
      <c r="M130" s="45">
        <v>0.04868055555555556</v>
      </c>
      <c r="N130" s="4">
        <v>3</v>
      </c>
      <c r="O130" s="4"/>
      <c r="P130" s="4"/>
      <c r="R130" s="45"/>
    </row>
    <row r="131" spans="2:18" ht="12.75">
      <c r="B131" s="43"/>
      <c r="C131" s="43">
        <v>46</v>
      </c>
      <c r="D131" s="44">
        <v>197</v>
      </c>
      <c r="E131" s="45">
        <v>1973</v>
      </c>
      <c r="F131" s="44" t="s">
        <v>256</v>
      </c>
      <c r="G131" s="44" t="s">
        <v>257</v>
      </c>
      <c r="H131" s="45" t="s">
        <v>18</v>
      </c>
      <c r="I131" s="45" t="s">
        <v>237</v>
      </c>
      <c r="J131" s="45">
        <v>9</v>
      </c>
      <c r="K131" s="47" t="s">
        <v>258</v>
      </c>
      <c r="L131" s="45">
        <v>5</v>
      </c>
      <c r="M131" s="45">
        <v>0.0488425925925926</v>
      </c>
      <c r="N131" s="4">
        <v>3</v>
      </c>
      <c r="O131" s="4"/>
      <c r="P131" s="4"/>
      <c r="R131" s="45"/>
    </row>
    <row r="132" spans="2:18" ht="12.75">
      <c r="B132" s="43"/>
      <c r="C132" s="43">
        <v>51</v>
      </c>
      <c r="D132" s="44">
        <v>198</v>
      </c>
      <c r="E132" s="45">
        <v>1972</v>
      </c>
      <c r="F132" s="44" t="s">
        <v>259</v>
      </c>
      <c r="G132" s="44" t="s">
        <v>260</v>
      </c>
      <c r="H132" s="45" t="s">
        <v>30</v>
      </c>
      <c r="I132" s="45" t="s">
        <v>237</v>
      </c>
      <c r="J132" s="45">
        <v>10</v>
      </c>
      <c r="K132" s="47" t="s">
        <v>261</v>
      </c>
      <c r="L132" s="45">
        <v>27</v>
      </c>
      <c r="M132" s="45">
        <v>0.05337962962962963</v>
      </c>
      <c r="N132" s="4">
        <v>3</v>
      </c>
      <c r="O132" s="4"/>
      <c r="P132" s="4"/>
      <c r="R132" s="45"/>
    </row>
    <row r="133" spans="2:18" ht="12.75">
      <c r="B133" s="43"/>
      <c r="C133" s="43">
        <v>53</v>
      </c>
      <c r="D133" s="44">
        <v>193</v>
      </c>
      <c r="E133" s="45">
        <v>1977</v>
      </c>
      <c r="F133" s="44" t="s">
        <v>262</v>
      </c>
      <c r="G133" s="44" t="s">
        <v>263</v>
      </c>
      <c r="H133" s="45" t="s">
        <v>28</v>
      </c>
      <c r="I133" s="45" t="s">
        <v>237</v>
      </c>
      <c r="J133" s="45">
        <v>11</v>
      </c>
      <c r="K133" s="47" t="s">
        <v>264</v>
      </c>
      <c r="L133" s="45">
        <v>44</v>
      </c>
      <c r="M133" s="45">
        <v>0.056921296296296296</v>
      </c>
      <c r="N133" s="4">
        <v>3</v>
      </c>
      <c r="O133" s="4"/>
      <c r="P133" s="4"/>
      <c r="R133" s="45"/>
    </row>
    <row r="134" spans="2:18" ht="12.75">
      <c r="B134" s="43"/>
      <c r="C134" s="43" t="s">
        <v>117</v>
      </c>
      <c r="D134" s="44">
        <v>195</v>
      </c>
      <c r="E134" s="45">
        <v>1976</v>
      </c>
      <c r="F134" s="44" t="s">
        <v>265</v>
      </c>
      <c r="G134" s="44" t="s">
        <v>209</v>
      </c>
      <c r="H134" s="45" t="s">
        <v>28</v>
      </c>
      <c r="I134" s="45" t="s">
        <v>237</v>
      </c>
      <c r="J134" s="45" t="s">
        <v>117</v>
      </c>
      <c r="K134" s="47" t="s">
        <v>215</v>
      </c>
      <c r="L134" s="45" t="s">
        <v>216</v>
      </c>
      <c r="M134" s="45" t="s">
        <v>217</v>
      </c>
      <c r="N134" s="4">
        <v>0</v>
      </c>
      <c r="O134" s="4"/>
      <c r="P134" s="4"/>
      <c r="R134" s="45"/>
    </row>
    <row r="135" spans="2:18" ht="12.75">
      <c r="B135" s="43"/>
      <c r="C135" s="43">
        <v>9</v>
      </c>
      <c r="D135" s="44">
        <v>146</v>
      </c>
      <c r="E135" s="45">
        <v>1970</v>
      </c>
      <c r="F135" s="44" t="s">
        <v>266</v>
      </c>
      <c r="G135" s="44" t="s">
        <v>267</v>
      </c>
      <c r="H135" s="45" t="s">
        <v>51</v>
      </c>
      <c r="I135" s="45" t="s">
        <v>268</v>
      </c>
      <c r="J135" s="45">
        <v>1</v>
      </c>
      <c r="K135" s="47">
        <v>0.05085648298148148</v>
      </c>
      <c r="L135" s="45">
        <v>15</v>
      </c>
      <c r="M135" s="45">
        <v>0.05085648148148148</v>
      </c>
      <c r="N135" s="4">
        <v>4</v>
      </c>
      <c r="O135" s="4"/>
      <c r="P135" s="4"/>
      <c r="R135" s="45"/>
    </row>
    <row r="136" spans="2:18" ht="12.75">
      <c r="B136" s="43"/>
      <c r="C136" s="43">
        <v>11</v>
      </c>
      <c r="D136" s="44">
        <v>141</v>
      </c>
      <c r="E136" s="45">
        <v>1969</v>
      </c>
      <c r="F136" s="44" t="s">
        <v>269</v>
      </c>
      <c r="G136" s="44" t="s">
        <v>246</v>
      </c>
      <c r="H136" s="45" t="s">
        <v>28</v>
      </c>
      <c r="I136" s="45" t="s">
        <v>268</v>
      </c>
      <c r="J136" s="45">
        <v>2</v>
      </c>
      <c r="K136" s="47">
        <v>0.05123842772592593</v>
      </c>
      <c r="L136" s="45">
        <v>18</v>
      </c>
      <c r="M136" s="45">
        <v>0.05123842592592592</v>
      </c>
      <c r="N136" s="4">
        <v>4</v>
      </c>
      <c r="O136" s="4"/>
      <c r="P136" s="4"/>
      <c r="R136" s="45"/>
    </row>
    <row r="137" spans="2:18" ht="12.75">
      <c r="B137" s="43"/>
      <c r="C137" s="43">
        <v>15</v>
      </c>
      <c r="D137" s="44">
        <v>144</v>
      </c>
      <c r="E137" s="45" t="s">
        <v>270</v>
      </c>
      <c r="F137" s="44" t="s">
        <v>271</v>
      </c>
      <c r="G137" s="44" t="s">
        <v>272</v>
      </c>
      <c r="H137" s="45" t="s">
        <v>22</v>
      </c>
      <c r="I137" s="45" t="s">
        <v>268</v>
      </c>
      <c r="J137" s="45">
        <v>3</v>
      </c>
      <c r="K137" s="47">
        <v>0.05284722452222222</v>
      </c>
      <c r="L137" s="45">
        <v>23</v>
      </c>
      <c r="M137" s="45">
        <v>0.05284722222222222</v>
      </c>
      <c r="N137" s="4">
        <v>4</v>
      </c>
      <c r="O137" s="4"/>
      <c r="P137" s="4"/>
      <c r="R137" s="45"/>
    </row>
    <row r="138" spans="2:18" ht="12.75">
      <c r="B138" s="43"/>
      <c r="C138" s="43">
        <v>19</v>
      </c>
      <c r="D138" s="44">
        <v>157</v>
      </c>
      <c r="E138" s="45">
        <v>1970</v>
      </c>
      <c r="F138" s="44" t="s">
        <v>273</v>
      </c>
      <c r="G138" s="44" t="s">
        <v>34</v>
      </c>
      <c r="H138" s="45" t="s">
        <v>22</v>
      </c>
      <c r="I138" s="45" t="s">
        <v>268</v>
      </c>
      <c r="J138" s="45">
        <v>4</v>
      </c>
      <c r="K138" s="47">
        <v>0.05385416946666667</v>
      </c>
      <c r="L138" s="45">
        <v>28</v>
      </c>
      <c r="M138" s="45">
        <v>0.05385416666666667</v>
      </c>
      <c r="N138" s="4">
        <v>4</v>
      </c>
      <c r="O138" s="4"/>
      <c r="P138" s="4"/>
      <c r="R138" s="45"/>
    </row>
    <row r="139" spans="2:18" ht="12.75">
      <c r="B139" s="43"/>
      <c r="C139" s="43">
        <v>23</v>
      </c>
      <c r="D139" s="44">
        <v>143</v>
      </c>
      <c r="E139" s="45" t="s">
        <v>274</v>
      </c>
      <c r="F139" s="44" t="s">
        <v>275</v>
      </c>
      <c r="G139" s="44" t="s">
        <v>185</v>
      </c>
      <c r="H139" s="45" t="s">
        <v>18</v>
      </c>
      <c r="I139" s="45" t="s">
        <v>268</v>
      </c>
      <c r="J139" s="45">
        <v>5</v>
      </c>
      <c r="K139" s="47">
        <v>0.054351855051851854</v>
      </c>
      <c r="L139" s="45">
        <v>32</v>
      </c>
      <c r="M139" s="45">
        <v>0.05435185185185185</v>
      </c>
      <c r="N139" s="4">
        <v>4</v>
      </c>
      <c r="O139" s="4"/>
      <c r="P139" s="4"/>
      <c r="R139" s="45"/>
    </row>
    <row r="140" spans="2:18" ht="12.75">
      <c r="B140" s="43"/>
      <c r="C140" s="43">
        <v>30</v>
      </c>
      <c r="D140" s="44">
        <v>164</v>
      </c>
      <c r="E140" s="45">
        <v>1965</v>
      </c>
      <c r="F140" s="44" t="s">
        <v>276</v>
      </c>
      <c r="G140" s="44" t="s">
        <v>277</v>
      </c>
      <c r="H140" s="45" t="s">
        <v>51</v>
      </c>
      <c r="I140" s="45" t="s">
        <v>268</v>
      </c>
      <c r="J140" s="45">
        <v>6</v>
      </c>
      <c r="K140" s="47">
        <v>0.05640046696296296</v>
      </c>
      <c r="L140" s="45">
        <v>40</v>
      </c>
      <c r="M140" s="45">
        <v>0.056400462962962965</v>
      </c>
      <c r="N140" s="4">
        <v>4</v>
      </c>
      <c r="O140" s="4"/>
      <c r="P140" s="4"/>
      <c r="R140" s="45"/>
    </row>
    <row r="141" spans="2:18" ht="12.75">
      <c r="B141" s="43"/>
      <c r="C141" s="43">
        <v>31</v>
      </c>
      <c r="D141" s="44">
        <v>142</v>
      </c>
      <c r="E141" s="45" t="s">
        <v>278</v>
      </c>
      <c r="F141" s="44" t="s">
        <v>279</v>
      </c>
      <c r="G141" s="44" t="s">
        <v>280</v>
      </c>
      <c r="H141" s="45" t="s">
        <v>28</v>
      </c>
      <c r="I141" s="45" t="s">
        <v>268</v>
      </c>
      <c r="J141" s="45">
        <v>7</v>
      </c>
      <c r="K141" s="47">
        <v>0.05658565224814815</v>
      </c>
      <c r="L141" s="45">
        <v>41</v>
      </c>
      <c r="M141" s="45">
        <v>0.05658564814814815</v>
      </c>
      <c r="N141" s="4">
        <v>4</v>
      </c>
      <c r="O141" s="4"/>
      <c r="P141" s="4"/>
      <c r="R141" s="45"/>
    </row>
    <row r="142" spans="2:18" ht="12.75">
      <c r="B142" s="43"/>
      <c r="C142" s="43">
        <v>33</v>
      </c>
      <c r="D142" s="44">
        <v>165</v>
      </c>
      <c r="E142" s="45">
        <v>1964</v>
      </c>
      <c r="F142" s="44" t="s">
        <v>281</v>
      </c>
      <c r="G142" s="44" t="s">
        <v>282</v>
      </c>
      <c r="H142" s="45" t="s">
        <v>30</v>
      </c>
      <c r="I142" s="45" t="s">
        <v>268</v>
      </c>
      <c r="J142" s="45">
        <v>8</v>
      </c>
      <c r="K142" s="47">
        <v>0.05684028207777778</v>
      </c>
      <c r="L142" s="45">
        <v>43</v>
      </c>
      <c r="M142" s="45">
        <v>0.05684027777777778</v>
      </c>
      <c r="N142" s="4">
        <v>4</v>
      </c>
      <c r="O142" s="4"/>
      <c r="P142" s="4"/>
      <c r="R142" s="45"/>
    </row>
    <row r="143" spans="2:18" ht="12.75">
      <c r="B143" s="43"/>
      <c r="C143" s="43">
        <v>36</v>
      </c>
      <c r="D143" s="44">
        <v>149</v>
      </c>
      <c r="E143" s="45">
        <v>1962</v>
      </c>
      <c r="F143" s="44" t="s">
        <v>283</v>
      </c>
      <c r="G143" s="44" t="s">
        <v>263</v>
      </c>
      <c r="H143" s="45" t="s">
        <v>28</v>
      </c>
      <c r="I143" s="45" t="s">
        <v>268</v>
      </c>
      <c r="J143" s="45">
        <v>9</v>
      </c>
      <c r="K143" s="47">
        <v>0.058784726922222225</v>
      </c>
      <c r="L143" s="45">
        <v>47</v>
      </c>
      <c r="M143" s="45">
        <v>0.058784722222222224</v>
      </c>
      <c r="N143" s="4">
        <v>4</v>
      </c>
      <c r="O143" s="4"/>
      <c r="P143" s="4"/>
      <c r="R143" s="45"/>
    </row>
    <row r="144" spans="2:18" ht="12.75">
      <c r="B144" s="43"/>
      <c r="C144" s="43">
        <v>37</v>
      </c>
      <c r="D144" s="44">
        <v>151</v>
      </c>
      <c r="E144" s="45">
        <v>1970</v>
      </c>
      <c r="F144" s="44" t="s">
        <v>284</v>
      </c>
      <c r="G144" s="44" t="s">
        <v>285</v>
      </c>
      <c r="H144" s="45" t="s">
        <v>30</v>
      </c>
      <c r="I144" s="45" t="s">
        <v>268</v>
      </c>
      <c r="J144" s="45">
        <v>10</v>
      </c>
      <c r="K144" s="47">
        <v>0.05916667146666667</v>
      </c>
      <c r="L144" s="45">
        <v>48</v>
      </c>
      <c r="M144" s="45">
        <v>0.059166666666666666</v>
      </c>
      <c r="N144" s="4">
        <v>4</v>
      </c>
      <c r="O144" s="4"/>
      <c r="P144" s="4"/>
      <c r="R144" s="45"/>
    </row>
    <row r="145" spans="1:18" ht="12.75">
      <c r="A145" s="82"/>
      <c r="B145" s="64"/>
      <c r="C145" s="64">
        <v>39</v>
      </c>
      <c r="D145" s="65">
        <v>155</v>
      </c>
      <c r="E145" s="66">
        <v>1968</v>
      </c>
      <c r="F145" s="65" t="s">
        <v>286</v>
      </c>
      <c r="G145" s="65" t="s">
        <v>44</v>
      </c>
      <c r="H145" s="66" t="s">
        <v>30</v>
      </c>
      <c r="I145" s="66" t="s">
        <v>268</v>
      </c>
      <c r="J145" s="66">
        <v>11</v>
      </c>
      <c r="K145" s="47">
        <v>0.06011574574074074</v>
      </c>
      <c r="L145" s="45">
        <v>50</v>
      </c>
      <c r="M145" s="45">
        <v>0.06011574074074074</v>
      </c>
      <c r="N145" s="4">
        <v>4</v>
      </c>
      <c r="O145" s="4"/>
      <c r="P145" s="4"/>
      <c r="R145" s="45"/>
    </row>
    <row r="146" spans="2:18" ht="12.75">
      <c r="B146" s="43"/>
      <c r="C146" s="43">
        <v>40</v>
      </c>
      <c r="D146" s="44">
        <v>145</v>
      </c>
      <c r="E146" s="45">
        <v>1962</v>
      </c>
      <c r="F146" s="44" t="s">
        <v>287</v>
      </c>
      <c r="G146" s="44" t="s">
        <v>288</v>
      </c>
      <c r="H146" s="45" t="s">
        <v>18</v>
      </c>
      <c r="I146" s="45" t="s">
        <v>268</v>
      </c>
      <c r="J146" s="45">
        <v>12</v>
      </c>
      <c r="K146" s="47">
        <v>0.0602199125074074</v>
      </c>
      <c r="L146" s="45">
        <v>51</v>
      </c>
      <c r="M146" s="45">
        <v>0.0602199074074074</v>
      </c>
      <c r="N146" s="4">
        <v>4</v>
      </c>
      <c r="O146" s="4"/>
      <c r="P146" s="4"/>
      <c r="R146" s="45"/>
    </row>
    <row r="147" spans="2:18" ht="12.75">
      <c r="B147" s="43"/>
      <c r="C147" s="43">
        <v>41</v>
      </c>
      <c r="D147" s="44">
        <v>147</v>
      </c>
      <c r="E147" s="45">
        <v>1967</v>
      </c>
      <c r="F147" s="44" t="s">
        <v>289</v>
      </c>
      <c r="G147" s="44" t="s">
        <v>21</v>
      </c>
      <c r="H147" s="45" t="s">
        <v>30</v>
      </c>
      <c r="I147" s="45" t="s">
        <v>268</v>
      </c>
      <c r="J147" s="45">
        <v>13</v>
      </c>
      <c r="K147" s="47">
        <v>0.06099537567037037</v>
      </c>
      <c r="L147" s="45">
        <v>53</v>
      </c>
      <c r="M147" s="45">
        <v>0.060995370370370366</v>
      </c>
      <c r="N147" s="4">
        <v>4</v>
      </c>
      <c r="O147" s="4"/>
      <c r="P147" s="4"/>
      <c r="R147" s="45"/>
    </row>
    <row r="148" spans="2:18" ht="12.75">
      <c r="B148" s="43"/>
      <c r="C148" s="43">
        <v>42</v>
      </c>
      <c r="D148" s="44">
        <v>150</v>
      </c>
      <c r="E148" s="45">
        <v>1969</v>
      </c>
      <c r="F148" s="44" t="s">
        <v>290</v>
      </c>
      <c r="G148" s="44" t="s">
        <v>244</v>
      </c>
      <c r="H148" s="45" t="s">
        <v>30</v>
      </c>
      <c r="I148" s="45" t="s">
        <v>268</v>
      </c>
      <c r="J148" s="45">
        <v>14</v>
      </c>
      <c r="K148" s="47">
        <v>0.06141204253703703</v>
      </c>
      <c r="L148" s="45">
        <v>55</v>
      </c>
      <c r="M148" s="45">
        <v>0.061412037037037036</v>
      </c>
      <c r="N148" s="4">
        <v>4</v>
      </c>
      <c r="O148" s="4"/>
      <c r="P148" s="4"/>
      <c r="Q148" s="4" t="s">
        <v>15</v>
      </c>
      <c r="R148" s="45">
        <v>2</v>
      </c>
    </row>
    <row r="149" spans="2:18" ht="12.75">
      <c r="B149" s="43"/>
      <c r="C149" s="43">
        <v>43</v>
      </c>
      <c r="D149" s="44">
        <v>166</v>
      </c>
      <c r="E149" s="45">
        <v>1968</v>
      </c>
      <c r="F149" s="44" t="s">
        <v>291</v>
      </c>
      <c r="G149" s="44" t="s">
        <v>246</v>
      </c>
      <c r="H149" s="45" t="s">
        <v>28</v>
      </c>
      <c r="I149" s="45" t="s">
        <v>268</v>
      </c>
      <c r="J149" s="45">
        <v>15</v>
      </c>
      <c r="K149" s="47" t="s">
        <v>292</v>
      </c>
      <c r="L149" s="45">
        <v>2</v>
      </c>
      <c r="M149" s="45">
        <v>0.04795138888888889</v>
      </c>
      <c r="N149" s="4">
        <v>3</v>
      </c>
      <c r="O149" s="4"/>
      <c r="P149" s="4"/>
      <c r="R149" s="45"/>
    </row>
    <row r="150" spans="2:18" ht="12.75">
      <c r="B150" s="43"/>
      <c r="C150" s="43">
        <v>48</v>
      </c>
      <c r="D150" s="44">
        <v>160</v>
      </c>
      <c r="E150" s="45">
        <v>1965</v>
      </c>
      <c r="F150" s="44" t="s">
        <v>293</v>
      </c>
      <c r="G150" s="44" t="s">
        <v>285</v>
      </c>
      <c r="H150" s="45" t="s">
        <v>30</v>
      </c>
      <c r="I150" s="45" t="s">
        <v>268</v>
      </c>
      <c r="J150" s="45">
        <v>16</v>
      </c>
      <c r="K150" s="47" t="s">
        <v>294</v>
      </c>
      <c r="L150" s="45">
        <v>11</v>
      </c>
      <c r="M150" s="45">
        <v>0.05012731481481481</v>
      </c>
      <c r="N150" s="4">
        <v>3</v>
      </c>
      <c r="O150" s="4"/>
      <c r="P150" s="4"/>
      <c r="R150" s="45"/>
    </row>
    <row r="151" spans="2:18" ht="12.75">
      <c r="B151" s="43"/>
      <c r="C151" s="43">
        <v>49</v>
      </c>
      <c r="D151" s="44">
        <v>167</v>
      </c>
      <c r="E151" s="45">
        <v>1969</v>
      </c>
      <c r="F151" s="44" t="s">
        <v>295</v>
      </c>
      <c r="G151" s="44" t="s">
        <v>296</v>
      </c>
      <c r="H151" s="45" t="s">
        <v>30</v>
      </c>
      <c r="I151" s="45" t="s">
        <v>268</v>
      </c>
      <c r="J151" s="45">
        <v>17</v>
      </c>
      <c r="K151" s="47" t="s">
        <v>297</v>
      </c>
      <c r="L151" s="45">
        <v>16</v>
      </c>
      <c r="M151" s="45">
        <v>0.05112268518518518</v>
      </c>
      <c r="N151" s="4">
        <v>3</v>
      </c>
      <c r="O151" s="4"/>
      <c r="P151" s="4"/>
      <c r="R151" s="45"/>
    </row>
    <row r="152" spans="2:18" ht="12.75">
      <c r="B152" s="43"/>
      <c r="C152" s="43">
        <v>52</v>
      </c>
      <c r="D152" s="44">
        <v>161</v>
      </c>
      <c r="E152" s="45">
        <v>1965</v>
      </c>
      <c r="F152" s="44" t="s">
        <v>298</v>
      </c>
      <c r="G152" s="44"/>
      <c r="H152" s="45" t="s">
        <v>30</v>
      </c>
      <c r="I152" s="45" t="s">
        <v>268</v>
      </c>
      <c r="J152" s="45">
        <v>18</v>
      </c>
      <c r="K152" s="47" t="s">
        <v>299</v>
      </c>
      <c r="L152" s="45">
        <v>37</v>
      </c>
      <c r="M152" s="45">
        <v>0.055625</v>
      </c>
      <c r="N152" s="4">
        <v>3</v>
      </c>
      <c r="O152" s="4"/>
      <c r="P152" s="4"/>
      <c r="R152" s="45"/>
    </row>
    <row r="153" spans="2:18" ht="12.75">
      <c r="B153" s="43"/>
      <c r="C153" s="43">
        <v>57</v>
      </c>
      <c r="D153" s="44">
        <v>158</v>
      </c>
      <c r="E153" s="45">
        <v>1958</v>
      </c>
      <c r="F153" s="44" t="s">
        <v>300</v>
      </c>
      <c r="G153" s="44" t="s">
        <v>301</v>
      </c>
      <c r="H153" s="45" t="s">
        <v>28</v>
      </c>
      <c r="I153" s="45" t="s">
        <v>268</v>
      </c>
      <c r="J153" s="45">
        <v>19</v>
      </c>
      <c r="K153" s="47" t="s">
        <v>302</v>
      </c>
      <c r="L153" s="45">
        <v>57</v>
      </c>
      <c r="M153" s="45">
        <v>0.06363425925925927</v>
      </c>
      <c r="N153" s="4">
        <v>3</v>
      </c>
      <c r="O153" s="4"/>
      <c r="P153" s="4"/>
      <c r="R153" s="45"/>
    </row>
    <row r="154" spans="2:18" ht="12.75">
      <c r="B154" s="43"/>
      <c r="C154" s="43">
        <v>59</v>
      </c>
      <c r="D154" s="44">
        <v>154</v>
      </c>
      <c r="E154" s="45">
        <v>1950</v>
      </c>
      <c r="F154" s="44" t="s">
        <v>303</v>
      </c>
      <c r="G154" s="44"/>
      <c r="H154" s="45" t="s">
        <v>30</v>
      </c>
      <c r="I154" s="45" t="s">
        <v>268</v>
      </c>
      <c r="J154" s="45">
        <v>20</v>
      </c>
      <c r="K154" s="47" t="s">
        <v>304</v>
      </c>
      <c r="L154" s="45">
        <v>59</v>
      </c>
      <c r="M154" s="45">
        <v>0.0664351851851852</v>
      </c>
      <c r="N154" s="4">
        <v>3</v>
      </c>
      <c r="O154" s="4"/>
      <c r="P154" s="4"/>
      <c r="R154" s="45"/>
    </row>
    <row r="155" spans="2:18" ht="12.75">
      <c r="B155" s="43"/>
      <c r="C155" s="43" t="s">
        <v>117</v>
      </c>
      <c r="D155" s="44">
        <v>152</v>
      </c>
      <c r="E155" s="45">
        <v>1968</v>
      </c>
      <c r="F155" s="44" t="s">
        <v>305</v>
      </c>
      <c r="G155" s="44" t="s">
        <v>244</v>
      </c>
      <c r="H155" s="45" t="s">
        <v>30</v>
      </c>
      <c r="I155" s="45" t="s">
        <v>268</v>
      </c>
      <c r="J155" s="45" t="s">
        <v>117</v>
      </c>
      <c r="K155" s="47" t="s">
        <v>215</v>
      </c>
      <c r="L155" s="45" t="s">
        <v>216</v>
      </c>
      <c r="M155" s="45" t="s">
        <v>217</v>
      </c>
      <c r="N155" s="4">
        <v>0</v>
      </c>
      <c r="O155" s="4"/>
      <c r="P155" s="4"/>
      <c r="Q155" s="4" t="s">
        <v>15</v>
      </c>
      <c r="R155" s="45" t="s">
        <v>117</v>
      </c>
    </row>
    <row r="156" spans="2:18" ht="12.75">
      <c r="B156" s="43"/>
      <c r="C156" s="43" t="s">
        <v>117</v>
      </c>
      <c r="D156" s="44">
        <v>159</v>
      </c>
      <c r="E156" s="45">
        <v>1969</v>
      </c>
      <c r="F156" s="44" t="s">
        <v>306</v>
      </c>
      <c r="G156" s="44" t="s">
        <v>244</v>
      </c>
      <c r="H156" s="45" t="s">
        <v>30</v>
      </c>
      <c r="I156" s="45" t="s">
        <v>268</v>
      </c>
      <c r="J156" s="45" t="s">
        <v>117</v>
      </c>
      <c r="K156" s="47" t="s">
        <v>215</v>
      </c>
      <c r="L156" s="45" t="s">
        <v>216</v>
      </c>
      <c r="M156" s="45" t="s">
        <v>217</v>
      </c>
      <c r="N156" s="4">
        <v>0</v>
      </c>
      <c r="O156" s="4"/>
      <c r="P156" s="4"/>
      <c r="Q156" s="4" t="s">
        <v>15</v>
      </c>
      <c r="R156" s="45" t="s">
        <v>117</v>
      </c>
    </row>
    <row r="157" spans="2:18" ht="12.75">
      <c r="B157" s="43"/>
      <c r="C157" s="43"/>
      <c r="D157" s="44"/>
      <c r="E157" s="45"/>
      <c r="F157" s="44"/>
      <c r="G157" s="44"/>
      <c r="H157" s="45"/>
      <c r="I157" s="45"/>
      <c r="J157" s="45"/>
      <c r="K157" s="47"/>
      <c r="L157" s="45"/>
      <c r="M157" s="45"/>
      <c r="N157" s="4"/>
      <c r="O157" s="4"/>
      <c r="P157" s="4"/>
      <c r="R157" s="45"/>
    </row>
    <row r="158" spans="2:18" ht="12.75">
      <c r="B158" s="42"/>
      <c r="C158" s="42"/>
      <c r="D158" s="61" t="s">
        <v>53</v>
      </c>
      <c r="E158" s="45">
        <v>80</v>
      </c>
      <c r="F158" s="61" t="s">
        <v>54</v>
      </c>
      <c r="G158" s="44" t="s">
        <v>55</v>
      </c>
      <c r="H158" s="52"/>
      <c r="I158" s="52"/>
      <c r="J158" s="50" t="s">
        <v>56</v>
      </c>
      <c r="K158" s="63">
        <v>22.5</v>
      </c>
      <c r="L158" s="53"/>
      <c r="M158" s="54"/>
      <c r="N158" s="52"/>
      <c r="O158" s="54"/>
      <c r="P158" s="54"/>
      <c r="Q158" s="54"/>
      <c r="R158" s="55"/>
    </row>
    <row r="159" spans="2:18" ht="12.75">
      <c r="B159" s="42"/>
      <c r="C159" s="42"/>
      <c r="D159" s="61" t="s">
        <v>57</v>
      </c>
      <c r="E159" s="45">
        <f>COUNT(D89:D158)</f>
        <v>67</v>
      </c>
      <c r="F159" s="61" t="s">
        <v>58</v>
      </c>
      <c r="G159" s="44" t="s">
        <v>59</v>
      </c>
      <c r="H159" s="45"/>
      <c r="I159" s="52"/>
      <c r="J159" s="45"/>
      <c r="K159" s="47"/>
      <c r="L159" s="53"/>
      <c r="M159" s="54"/>
      <c r="N159" s="52"/>
      <c r="O159" s="54"/>
      <c r="P159" s="54"/>
      <c r="Q159" s="54"/>
      <c r="R159" s="55"/>
    </row>
    <row r="160" spans="2:18" ht="12.75">
      <c r="B160" s="43"/>
      <c r="C160" s="43"/>
      <c r="D160" s="50" t="s">
        <v>60</v>
      </c>
      <c r="E160" s="45">
        <f>COUNT(C89:C158)</f>
        <v>59</v>
      </c>
      <c r="F160" s="46"/>
      <c r="G160" s="44"/>
      <c r="H160" s="45"/>
      <c r="I160" s="45"/>
      <c r="J160" s="45"/>
      <c r="K160" s="47"/>
      <c r="L160" s="47"/>
      <c r="M160" s="48"/>
      <c r="N160" s="4"/>
      <c r="O160" s="4"/>
      <c r="P160" s="4"/>
      <c r="R160" s="45"/>
    </row>
    <row r="161" spans="2:18" ht="12.75">
      <c r="B161" s="43"/>
      <c r="C161" s="43"/>
      <c r="D161" s="50" t="s">
        <v>61</v>
      </c>
      <c r="E161" s="45">
        <f>E159-E160</f>
        <v>8</v>
      </c>
      <c r="F161" s="46"/>
      <c r="G161" s="44"/>
      <c r="H161" s="45"/>
      <c r="I161" s="45"/>
      <c r="J161" s="45"/>
      <c r="K161" s="47"/>
      <c r="L161" s="47"/>
      <c r="M161" s="48"/>
      <c r="N161" s="4"/>
      <c r="O161" s="4"/>
      <c r="P161" s="4"/>
      <c r="R161" s="45"/>
    </row>
    <row r="162" spans="2:18" ht="12.75">
      <c r="B162" s="44"/>
      <c r="C162" s="44"/>
      <c r="D162" s="44"/>
      <c r="E162" s="45"/>
      <c r="F162" s="44"/>
      <c r="G162" s="44"/>
      <c r="H162" s="45"/>
      <c r="I162" s="45"/>
      <c r="J162" s="45"/>
      <c r="K162" s="47"/>
      <c r="L162" s="45"/>
      <c r="M162" s="45"/>
      <c r="N162" s="4"/>
      <c r="O162" s="4"/>
      <c r="P162" s="4"/>
      <c r="R162" s="45"/>
    </row>
    <row r="163" spans="2:18" ht="12.75">
      <c r="B163" s="44"/>
      <c r="C163" s="44"/>
      <c r="D163" s="44"/>
      <c r="E163" s="45"/>
      <c r="F163" s="44"/>
      <c r="G163" s="44"/>
      <c r="H163" s="45"/>
      <c r="I163" s="45"/>
      <c r="J163" s="45"/>
      <c r="K163" s="47"/>
      <c r="L163" s="45"/>
      <c r="M163" s="45"/>
      <c r="N163" s="4"/>
      <c r="O163" s="4"/>
      <c r="P163" s="4"/>
      <c r="R163" s="45"/>
    </row>
  </sheetData>
  <sheetProtection selectLockedCells="1" selectUnlockedCells="1"/>
  <conditionalFormatting sqref="A1:IV82 A164:IV65536 A121:A163 S121:IV163">
    <cfRule type="expression" priority="5" dxfId="8" stopIfTrue="1">
      <formula>$I1=1</formula>
    </cfRule>
  </conditionalFormatting>
  <conditionalFormatting sqref="A83:A120 S83:IV120">
    <cfRule type="expression" priority="7" dxfId="8" stopIfTrue="1">
      <formula>Ergebnisliste!#REF!=1</formula>
    </cfRule>
  </conditionalFormatting>
  <conditionalFormatting sqref="B83:G163 H83:R85 H87:H163 I86:R163">
    <cfRule type="expression" priority="1" dxfId="8" stopIfTrue="1">
      <formula>$I83=1</formula>
    </cfRule>
  </conditionalFormatting>
  <printOptions horizontalCentered="1"/>
  <pageMargins left="0.4097222222222222" right="0.1701388888888889" top="2.1798611111111112" bottom="1.4694444444444443" header="0.5118055555555555" footer="1.2597222222222222"/>
  <pageSetup fitToHeight="0" fitToWidth="1" horizontalDpi="300" verticalDpi="300" orientation="portrait" paperSize="9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Andi</cp:lastModifiedBy>
  <dcterms:created xsi:type="dcterms:W3CDTF">2011-03-27T08:54:17Z</dcterms:created>
  <dcterms:modified xsi:type="dcterms:W3CDTF">2011-03-27T08:54:20Z</dcterms:modified>
  <cp:category/>
  <cp:version/>
  <cp:contentType/>
  <cp:contentStatus/>
</cp:coreProperties>
</file>